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15" yWindow="2790" windowWidth="15390" windowHeight="2850" activeTab="1"/>
  </bookViews>
  <sheets>
    <sheet name="Przykład" sheetId="5" r:id="rId1"/>
    <sheet name="Rok 2023" sheetId="4" r:id="rId2"/>
  </sheets>
  <definedNames>
    <definedName name="_xlnm.Print_Area" localSheetId="0">Przykład!$A$1:$AJ$152</definedName>
    <definedName name="_xlnm.Print_Area" localSheetId="1">'Rok 2023'!$A$1:$AI$152</definedName>
  </definedNames>
  <calcPr calcId="125725" iterateDelta="1E-4"/>
</workbook>
</file>

<file path=xl/calcChain.xml><?xml version="1.0" encoding="utf-8"?>
<calcChain xmlns="http://schemas.openxmlformats.org/spreadsheetml/2006/main">
  <c r="AI31" i="4"/>
  <c r="AI8"/>
  <c r="AI42"/>
  <c r="AI13"/>
  <c r="X31"/>
  <c r="W31"/>
  <c r="AE42"/>
  <c r="O75"/>
  <c r="O31"/>
  <c r="AH25" i="5"/>
  <c r="H8"/>
  <c r="AI26"/>
  <c r="AH26"/>
  <c r="J8"/>
  <c r="AH27"/>
  <c r="L8"/>
  <c r="AH28"/>
  <c r="N8"/>
  <c r="AI28"/>
  <c r="P8"/>
  <c r="AH29"/>
  <c r="R8"/>
  <c r="AI29"/>
  <c r="T8"/>
  <c r="U31"/>
  <c r="V31"/>
  <c r="W31"/>
  <c r="X31"/>
  <c r="Z31"/>
  <c r="AA31"/>
  <c r="AC31"/>
  <c r="Y31"/>
  <c r="AB31"/>
  <c r="AH35"/>
  <c r="F9"/>
  <c r="AH36"/>
  <c r="AI37"/>
  <c r="AH37"/>
  <c r="J9"/>
  <c r="AH38"/>
  <c r="L9"/>
  <c r="AH39"/>
  <c r="N9"/>
  <c r="AI39"/>
  <c r="P9"/>
  <c r="AH40"/>
  <c r="R9"/>
  <c r="AI40"/>
  <c r="T9"/>
  <c r="D42"/>
  <c r="E42"/>
  <c r="F42"/>
  <c r="H42"/>
  <c r="G42"/>
  <c r="I42"/>
  <c r="K42"/>
  <c r="J42"/>
  <c r="L42"/>
  <c r="M42"/>
  <c r="N42"/>
  <c r="P42"/>
  <c r="Q42"/>
  <c r="R42"/>
  <c r="S42"/>
  <c r="AE42"/>
  <c r="AH46"/>
  <c r="F10"/>
  <c r="AH47"/>
  <c r="H10"/>
  <c r="AI48"/>
  <c r="AH48"/>
  <c r="J10"/>
  <c r="AH49"/>
  <c r="L10"/>
  <c r="AH50"/>
  <c r="N10"/>
  <c r="AI50"/>
  <c r="P10"/>
  <c r="AH51"/>
  <c r="R10"/>
  <c r="AI51"/>
  <c r="T10"/>
  <c r="D53"/>
  <c r="Y20"/>
  <c r="AA20"/>
  <c r="AC20"/>
  <c r="AE20"/>
  <c r="AH24"/>
  <c r="F8"/>
  <c r="AH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AD31"/>
  <c r="AE31"/>
  <c r="AF31"/>
  <c r="AG31"/>
  <c r="AH41"/>
  <c r="AH9"/>
  <c r="C42"/>
  <c r="O42"/>
  <c r="T42"/>
  <c r="U42"/>
  <c r="V42"/>
  <c r="W42"/>
  <c r="X42"/>
  <c r="Y42"/>
  <c r="Z42"/>
  <c r="AI42"/>
  <c r="AI9"/>
  <c r="AA42"/>
  <c r="AB42"/>
  <c r="AC42"/>
  <c r="AD42"/>
  <c r="AH52"/>
  <c r="AH10"/>
  <c r="C53"/>
  <c r="E53"/>
  <c r="AI53"/>
  <c r="AI10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7"/>
  <c r="AH64"/>
  <c r="V11"/>
  <c r="AH58"/>
  <c r="H11"/>
  <c r="AI59"/>
  <c r="AH59"/>
  <c r="J11"/>
  <c r="AH60"/>
  <c r="L11"/>
  <c r="AH61"/>
  <c r="N11"/>
  <c r="AI61"/>
  <c r="P11"/>
  <c r="AH62"/>
  <c r="R11"/>
  <c r="AI62"/>
  <c r="T11"/>
  <c r="AH63"/>
  <c r="AH11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H68"/>
  <c r="F12"/>
  <c r="AH69"/>
  <c r="H12"/>
  <c r="AI70"/>
  <c r="AH70"/>
  <c r="J12"/>
  <c r="AH71"/>
  <c r="L12"/>
  <c r="AH72"/>
  <c r="N12"/>
  <c r="AI72"/>
  <c r="P12"/>
  <c r="AH73"/>
  <c r="R12"/>
  <c r="AI73"/>
  <c r="T12"/>
  <c r="AH74"/>
  <c r="AH12"/>
  <c r="C75"/>
  <c r="D75"/>
  <c r="AI75"/>
  <c r="AI12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9"/>
  <c r="F13"/>
  <c r="AH80"/>
  <c r="H13"/>
  <c r="AI81"/>
  <c r="AH81"/>
  <c r="J13"/>
  <c r="AH82"/>
  <c r="L13"/>
  <c r="AH83"/>
  <c r="N13"/>
  <c r="AI83"/>
  <c r="P13"/>
  <c r="AH84"/>
  <c r="R13"/>
  <c r="AI84"/>
  <c r="T13"/>
  <c r="AH85"/>
  <c r="AH13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H90"/>
  <c r="AH97"/>
  <c r="V14"/>
  <c r="AH91"/>
  <c r="H14"/>
  <c r="AI92"/>
  <c r="AH92"/>
  <c r="J14"/>
  <c r="AH93"/>
  <c r="L14"/>
  <c r="AH94"/>
  <c r="N14"/>
  <c r="AI94"/>
  <c r="P14"/>
  <c r="AH95"/>
  <c r="R14"/>
  <c r="AI95"/>
  <c r="T14"/>
  <c r="AH96"/>
  <c r="AH14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101"/>
  <c r="F15"/>
  <c r="AH102"/>
  <c r="H15"/>
  <c r="AI103"/>
  <c r="AH103"/>
  <c r="J15"/>
  <c r="AH104"/>
  <c r="AH105"/>
  <c r="N15"/>
  <c r="AI105"/>
  <c r="P15"/>
  <c r="AH106"/>
  <c r="R15"/>
  <c r="AI106"/>
  <c r="T15"/>
  <c r="AH107"/>
  <c r="AH15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12"/>
  <c r="AH113"/>
  <c r="H16"/>
  <c r="AI114"/>
  <c r="AH114"/>
  <c r="J16"/>
  <c r="AH115"/>
  <c r="L16"/>
  <c r="AH116"/>
  <c r="N16"/>
  <c r="AI116"/>
  <c r="P16"/>
  <c r="AH117"/>
  <c r="R16"/>
  <c r="AI117"/>
  <c r="T16"/>
  <c r="AH118"/>
  <c r="AH16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H123"/>
  <c r="F17"/>
  <c r="AH124"/>
  <c r="H17"/>
  <c r="AI125"/>
  <c r="AH125"/>
  <c r="J17"/>
  <c r="AH126"/>
  <c r="L17"/>
  <c r="AH127"/>
  <c r="N17"/>
  <c r="AI127"/>
  <c r="P17"/>
  <c r="AH128"/>
  <c r="R17"/>
  <c r="AI128"/>
  <c r="T17"/>
  <c r="AH129"/>
  <c r="AH17"/>
  <c r="C130"/>
  <c r="AI130"/>
  <c r="AI17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AB130"/>
  <c r="AC130"/>
  <c r="AD130"/>
  <c r="AE130"/>
  <c r="AF130"/>
  <c r="AG130"/>
  <c r="AH134"/>
  <c r="AH135"/>
  <c r="H18"/>
  <c r="AI136"/>
  <c r="AH136"/>
  <c r="J18"/>
  <c r="AH137"/>
  <c r="L18"/>
  <c r="AH138"/>
  <c r="N18"/>
  <c r="AI138"/>
  <c r="P18"/>
  <c r="AH139"/>
  <c r="R18"/>
  <c r="AI139"/>
  <c r="T18"/>
  <c r="AH140"/>
  <c r="AH18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AB141"/>
  <c r="AC141"/>
  <c r="AD141"/>
  <c r="AE141"/>
  <c r="AF141"/>
  <c r="AH145"/>
  <c r="AH146"/>
  <c r="H19"/>
  <c r="AI147"/>
  <c r="AH147"/>
  <c r="J19"/>
  <c r="AH148"/>
  <c r="L19"/>
  <c r="AH149"/>
  <c r="N19"/>
  <c r="AI149"/>
  <c r="P19"/>
  <c r="AH150"/>
  <c r="R19"/>
  <c r="AI150"/>
  <c r="T19"/>
  <c r="AH151"/>
  <c r="AH19"/>
  <c r="C152"/>
  <c r="D152"/>
  <c r="E15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Y152"/>
  <c r="Z152"/>
  <c r="AA152"/>
  <c r="AB152"/>
  <c r="AC152"/>
  <c r="AD152"/>
  <c r="AE152"/>
  <c r="AF152"/>
  <c r="AG152"/>
  <c r="AH145" i="4"/>
  <c r="F19"/>
  <c r="AH146"/>
  <c r="H19"/>
  <c r="AH148"/>
  <c r="L19"/>
  <c r="AH149"/>
  <c r="AH150"/>
  <c r="AH151"/>
  <c r="AH19"/>
  <c r="AI150"/>
  <c r="AI149"/>
  <c r="AI147"/>
  <c r="AH147"/>
  <c r="J19"/>
  <c r="AH134"/>
  <c r="AH135"/>
  <c r="AH137"/>
  <c r="L18"/>
  <c r="AH138"/>
  <c r="AH139"/>
  <c r="AH140"/>
  <c r="AH18"/>
  <c r="AI139"/>
  <c r="T18"/>
  <c r="AI138"/>
  <c r="AI136"/>
  <c r="AH136"/>
  <c r="AH123"/>
  <c r="AH124"/>
  <c r="AH126"/>
  <c r="AH127"/>
  <c r="AH130"/>
  <c r="AH128"/>
  <c r="R17"/>
  <c r="AH129"/>
  <c r="AI128"/>
  <c r="T17"/>
  <c r="AI127"/>
  <c r="P17"/>
  <c r="AI125"/>
  <c r="AH125"/>
  <c r="J17"/>
  <c r="AH112"/>
  <c r="F16"/>
  <c r="AH113"/>
  <c r="AH115"/>
  <c r="L16"/>
  <c r="AH116"/>
  <c r="N16"/>
  <c r="AH117"/>
  <c r="R16"/>
  <c r="AH118"/>
  <c r="AH16"/>
  <c r="AI117"/>
  <c r="T16"/>
  <c r="AI116"/>
  <c r="P16"/>
  <c r="AI114"/>
  <c r="AH114"/>
  <c r="J16"/>
  <c r="AH101"/>
  <c r="AH102"/>
  <c r="H15"/>
  <c r="AH104"/>
  <c r="AH105"/>
  <c r="AH106"/>
  <c r="R15"/>
  <c r="AH107"/>
  <c r="AH15"/>
  <c r="AI106"/>
  <c r="AI105"/>
  <c r="P15"/>
  <c r="AI103"/>
  <c r="AH103"/>
  <c r="J15"/>
  <c r="AH90"/>
  <c r="F14"/>
  <c r="AH91"/>
  <c r="H14"/>
  <c r="AH93"/>
  <c r="L14"/>
  <c r="AH94"/>
  <c r="N14"/>
  <c r="AH95"/>
  <c r="AH96"/>
  <c r="AI95"/>
  <c r="AI94"/>
  <c r="AI92"/>
  <c r="AH92"/>
  <c r="J14"/>
  <c r="AH79"/>
  <c r="F13"/>
  <c r="AH80"/>
  <c r="H13"/>
  <c r="AH82"/>
  <c r="L13"/>
  <c r="AH83"/>
  <c r="AH84"/>
  <c r="R13"/>
  <c r="AH85"/>
  <c r="AH13"/>
  <c r="AI84"/>
  <c r="T13"/>
  <c r="AI83"/>
  <c r="AI81"/>
  <c r="AH81"/>
  <c r="J13"/>
  <c r="AH68"/>
  <c r="AH69"/>
  <c r="H12"/>
  <c r="AH71"/>
  <c r="L12"/>
  <c r="AH72"/>
  <c r="N12"/>
  <c r="AH73"/>
  <c r="AH74"/>
  <c r="AH12"/>
  <c r="AI73"/>
  <c r="T12"/>
  <c r="AI72"/>
  <c r="AI70"/>
  <c r="AH70"/>
  <c r="J12"/>
  <c r="AH57"/>
  <c r="F11"/>
  <c r="AH58"/>
  <c r="H11"/>
  <c r="AH60"/>
  <c r="L11"/>
  <c r="AH61"/>
  <c r="N11"/>
  <c r="AH62"/>
  <c r="R11"/>
  <c r="AH63"/>
  <c r="AH11"/>
  <c r="AI62"/>
  <c r="T11"/>
  <c r="AI61"/>
  <c r="P11"/>
  <c r="AI59"/>
  <c r="AH59"/>
  <c r="J11"/>
  <c r="AH46"/>
  <c r="AH53"/>
  <c r="V10"/>
  <c r="AH47"/>
  <c r="H10"/>
  <c r="AH49"/>
  <c r="L10"/>
  <c r="AH50"/>
  <c r="N10"/>
  <c r="AH51"/>
  <c r="R10"/>
  <c r="AH52"/>
  <c r="AH10"/>
  <c r="AI51"/>
  <c r="T10"/>
  <c r="AI50"/>
  <c r="P10"/>
  <c r="AI48"/>
  <c r="AH48"/>
  <c r="J10"/>
  <c r="AH35"/>
  <c r="AH36"/>
  <c r="AH38"/>
  <c r="L9"/>
  <c r="AH39"/>
  <c r="N9"/>
  <c r="AH40"/>
  <c r="R9"/>
  <c r="AH41"/>
  <c r="AH9"/>
  <c r="AI40"/>
  <c r="AI39"/>
  <c r="P9"/>
  <c r="AI37"/>
  <c r="AH37"/>
  <c r="J9"/>
  <c r="AH30"/>
  <c r="AH8"/>
  <c r="AH14"/>
  <c r="AH17"/>
  <c r="AG31"/>
  <c r="AF31"/>
  <c r="AE31"/>
  <c r="AD31"/>
  <c r="AC31"/>
  <c r="AB31"/>
  <c r="AA31"/>
  <c r="Z31"/>
  <c r="Y31"/>
  <c r="V31"/>
  <c r="U31"/>
  <c r="T31"/>
  <c r="S31"/>
  <c r="R31"/>
  <c r="Q31"/>
  <c r="P31"/>
  <c r="N31"/>
  <c r="M31"/>
  <c r="L31"/>
  <c r="K31"/>
  <c r="J31"/>
  <c r="I31"/>
  <c r="H31"/>
  <c r="G31"/>
  <c r="F31"/>
  <c r="E31"/>
  <c r="D31"/>
  <c r="C31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AI53"/>
  <c r="AI10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AI64"/>
  <c r="AI11"/>
  <c r="E64"/>
  <c r="D64"/>
  <c r="C64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N75"/>
  <c r="M75"/>
  <c r="L75"/>
  <c r="K75"/>
  <c r="J75"/>
  <c r="I75"/>
  <c r="H75"/>
  <c r="G75"/>
  <c r="F75"/>
  <c r="E75"/>
  <c r="D75"/>
  <c r="C75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AI86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AI108"/>
  <c r="AI15"/>
  <c r="D108"/>
  <c r="C108"/>
  <c r="AF119"/>
  <c r="AE119"/>
  <c r="AD119"/>
  <c r="AC119"/>
  <c r="AB119"/>
  <c r="AA119"/>
  <c r="Z119"/>
  <c r="Y119"/>
  <c r="X119"/>
  <c r="W119"/>
  <c r="V119"/>
  <c r="U119"/>
  <c r="T119"/>
  <c r="S119"/>
  <c r="R119"/>
  <c r="Q119"/>
  <c r="P119"/>
  <c r="O119"/>
  <c r="N119"/>
  <c r="M119"/>
  <c r="L119"/>
  <c r="K119"/>
  <c r="J119"/>
  <c r="I119"/>
  <c r="H119"/>
  <c r="G119"/>
  <c r="F119"/>
  <c r="E119"/>
  <c r="AI119"/>
  <c r="AI16"/>
  <c r="D119"/>
  <c r="C119"/>
  <c r="AG130"/>
  <c r="AF130"/>
  <c r="AE130"/>
  <c r="AD130"/>
  <c r="AC130"/>
  <c r="AB130"/>
  <c r="AA130"/>
  <c r="Z130"/>
  <c r="Y130"/>
  <c r="X130"/>
  <c r="W130"/>
  <c r="V130"/>
  <c r="U130"/>
  <c r="T130"/>
  <c r="S130"/>
  <c r="R130"/>
  <c r="Q130"/>
  <c r="P130"/>
  <c r="O130"/>
  <c r="N130"/>
  <c r="M130"/>
  <c r="L130"/>
  <c r="K130"/>
  <c r="J130"/>
  <c r="I130"/>
  <c r="H130"/>
  <c r="G130"/>
  <c r="F130"/>
  <c r="E130"/>
  <c r="D130"/>
  <c r="AI130"/>
  <c r="AI17"/>
  <c r="C130"/>
  <c r="AF141"/>
  <c r="AE141"/>
  <c r="AD141"/>
  <c r="AC141"/>
  <c r="AB141"/>
  <c r="AA141"/>
  <c r="Z141"/>
  <c r="Y141"/>
  <c r="X141"/>
  <c r="W141"/>
  <c r="V141"/>
  <c r="U141"/>
  <c r="T141"/>
  <c r="S141"/>
  <c r="R141"/>
  <c r="Q141"/>
  <c r="P141"/>
  <c r="O141"/>
  <c r="N141"/>
  <c r="M141"/>
  <c r="L141"/>
  <c r="K141"/>
  <c r="J141"/>
  <c r="I141"/>
  <c r="H141"/>
  <c r="G141"/>
  <c r="F141"/>
  <c r="E141"/>
  <c r="D141"/>
  <c r="AI141"/>
  <c r="C141"/>
  <c r="AI18"/>
  <c r="AG152"/>
  <c r="AF152"/>
  <c r="AE152"/>
  <c r="AD152"/>
  <c r="AC152"/>
  <c r="AB152"/>
  <c r="AA152"/>
  <c r="Z152"/>
  <c r="Y152"/>
  <c r="X152"/>
  <c r="W152"/>
  <c r="V152"/>
  <c r="U152"/>
  <c r="T152"/>
  <c r="S152"/>
  <c r="R152"/>
  <c r="Q152"/>
  <c r="P152"/>
  <c r="O152"/>
  <c r="N152"/>
  <c r="M152"/>
  <c r="L152"/>
  <c r="K152"/>
  <c r="J152"/>
  <c r="I152"/>
  <c r="H152"/>
  <c r="G152"/>
  <c r="F152"/>
  <c r="E152"/>
  <c r="D152"/>
  <c r="C152"/>
  <c r="AI152"/>
  <c r="AI19"/>
  <c r="AH27"/>
  <c r="L8"/>
  <c r="AH24"/>
  <c r="F8"/>
  <c r="Y20"/>
  <c r="AA20"/>
  <c r="AC20"/>
  <c r="AE20"/>
  <c r="AI28"/>
  <c r="P8"/>
  <c r="AH25"/>
  <c r="H8"/>
  <c r="AH28"/>
  <c r="N8"/>
  <c r="AH29"/>
  <c r="R8"/>
  <c r="AI26"/>
  <c r="AH26"/>
  <c r="J8"/>
  <c r="J18"/>
  <c r="L15"/>
  <c r="L17"/>
  <c r="N13"/>
  <c r="N15"/>
  <c r="N17"/>
  <c r="N19"/>
  <c r="P12"/>
  <c r="P13"/>
  <c r="P14"/>
  <c r="P18"/>
  <c r="P19"/>
  <c r="R12"/>
  <c r="R14"/>
  <c r="R18"/>
  <c r="R20" s="1"/>
  <c r="R19"/>
  <c r="AI29"/>
  <c r="T8"/>
  <c r="T9"/>
  <c r="T14"/>
  <c r="T15"/>
  <c r="T19"/>
  <c r="H16"/>
  <c r="H17"/>
  <c r="H18"/>
  <c r="F18"/>
  <c r="F15"/>
  <c r="F20" s="1"/>
  <c r="F12"/>
  <c r="F17"/>
  <c r="V17"/>
  <c r="F19" i="5"/>
  <c r="AH75"/>
  <c r="V12"/>
  <c r="F11"/>
  <c r="F16"/>
  <c r="F20" s="1"/>
  <c r="AH119"/>
  <c r="V16"/>
  <c r="F14"/>
  <c r="AI64"/>
  <c r="AI11"/>
  <c r="H9"/>
  <c r="AH42"/>
  <c r="V9"/>
  <c r="AI141"/>
  <c r="AI18"/>
  <c r="AI152"/>
  <c r="AI19"/>
  <c r="F18"/>
  <c r="AH152" i="4"/>
  <c r="V19"/>
  <c r="AH130" i="5"/>
  <c r="V17"/>
  <c r="AH86" i="4"/>
  <c r="V13"/>
  <c r="AH64"/>
  <c r="V11"/>
  <c r="AH108"/>
  <c r="V15"/>
  <c r="AH75"/>
  <c r="V12"/>
  <c r="AH86" i="5"/>
  <c r="V13"/>
  <c r="AH97" i="4"/>
  <c r="V14"/>
  <c r="AH53" i="5"/>
  <c r="V10"/>
  <c r="AI108"/>
  <c r="AI15"/>
  <c r="L15"/>
  <c r="AH108"/>
  <c r="V15"/>
  <c r="AI97"/>
  <c r="AI14"/>
  <c r="AH119" i="4"/>
  <c r="V16"/>
  <c r="F9"/>
  <c r="H9"/>
  <c r="AH42"/>
  <c r="V9"/>
  <c r="N18"/>
  <c r="AH141"/>
  <c r="V18"/>
  <c r="AH8" i="5"/>
  <c r="AH20" s="1"/>
  <c r="AH31"/>
  <c r="V8"/>
  <c r="AI119"/>
  <c r="AI16"/>
  <c r="AH141"/>
  <c r="V18"/>
  <c r="V20" s="1"/>
  <c r="F10" i="4"/>
  <c r="AI9"/>
  <c r="AH152" i="5"/>
  <c r="V19"/>
  <c r="AI97" i="4"/>
  <c r="AI14"/>
  <c r="AI75"/>
  <c r="AI12"/>
  <c r="AI86" i="5"/>
  <c r="AI13"/>
  <c r="AI31"/>
  <c r="AI8"/>
  <c r="AH31" i="4"/>
  <c r="V8"/>
  <c r="R20" i="5"/>
  <c r="T20" i="4"/>
  <c r="N20" l="1"/>
  <c r="AG20"/>
  <c r="AG3" s="1"/>
  <c r="AG20" i="5"/>
  <c r="AG3" s="1"/>
  <c r="AI20"/>
  <c r="P20" i="4"/>
  <c r="L20"/>
  <c r="J20"/>
  <c r="H20" i="5"/>
  <c r="N20"/>
  <c r="J20"/>
  <c r="T20"/>
  <c r="P20"/>
  <c r="L20"/>
  <c r="AH20" i="4"/>
  <c r="V20"/>
  <c r="AI20"/>
  <c r="H20"/>
</calcChain>
</file>

<file path=xl/comments1.xml><?xml version="1.0" encoding="utf-8"?>
<comments xmlns="http://schemas.openxmlformats.org/spreadsheetml/2006/main">
  <authors>
    <author>SP</author>
  </authors>
  <commentList>
    <comment ref="P3" authorId="0">
      <text>
        <r>
          <rPr>
            <b/>
            <sz val="8"/>
            <color indexed="81"/>
            <rFont val="Tahoma"/>
            <family val="2"/>
            <charset val="238"/>
          </rPr>
          <t>W ten sposób zaznaczamy dni podróży:
1. zaznacz odpowiednią komórkę ( dzień )
2.  Format
3. Formatuj komórkę
4. Obramowanie
5. kliknij linię i utwórz krzyżyk</t>
        </r>
      </text>
    </comment>
    <comment ref="AI6" authorId="0">
      <text>
        <r>
          <rPr>
            <b/>
            <sz val="8"/>
            <color indexed="81"/>
            <rFont val="Tahoma"/>
            <family val="2"/>
            <charset val="238"/>
          </rPr>
          <t>Liczba dni bez aktywności fizycznej</t>
        </r>
      </text>
    </comment>
    <comment ref="B2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2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2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2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2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3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3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3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3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3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3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4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4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4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46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47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48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49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5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52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53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57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58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59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60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6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6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63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64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68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69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70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71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7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7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74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75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79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80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81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82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8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8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85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86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90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91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92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93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9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9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96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97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01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02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0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04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0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0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07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08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12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13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14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15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1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1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18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19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23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24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25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26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2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29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30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3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3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3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3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3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4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4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4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4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4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4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4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5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5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</commentList>
</comments>
</file>

<file path=xl/comments2.xml><?xml version="1.0" encoding="utf-8"?>
<comments xmlns="http://schemas.openxmlformats.org/spreadsheetml/2006/main">
  <authors>
    <author>SP</author>
  </authors>
  <commentList>
    <comment ref="P3" authorId="0">
      <text>
        <r>
          <rPr>
            <b/>
            <sz val="8"/>
            <color indexed="81"/>
            <rFont val="Tahoma"/>
            <family val="2"/>
            <charset val="238"/>
          </rPr>
          <t>W ten sposób zaznaczamy dni podróży:
1. zaznacz odpowiednią komórkę ( dzień )
2.  Format
3. Formatuj komórkę
4. Obramowanie
5. kliknij linię i utwórz krzyżyk</t>
        </r>
      </text>
    </comment>
    <comment ref="AI6" authorId="0">
      <text>
        <r>
          <rPr>
            <b/>
            <sz val="8"/>
            <color indexed="81"/>
            <rFont val="Tahoma"/>
            <family val="2"/>
            <charset val="238"/>
          </rPr>
          <t>Liczba dni bez aktywności fizycznej</t>
        </r>
      </text>
    </comment>
    <comment ref="B2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2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2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2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CE - strzelanie + bieg
Z - zawody
S - statyka
XX - 2 treningi dziennie</t>
        </r>
      </text>
    </comment>
    <comment ref="B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2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3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3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3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3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3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3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4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4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4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46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47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48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49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5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52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53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57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58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59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60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6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6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63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64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68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69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70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71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7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7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74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75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79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80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81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82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8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8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85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86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90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91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92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93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9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9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96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97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01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02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0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04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0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0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07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08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12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13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14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15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1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1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18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19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23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24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25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26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2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29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30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3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3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3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3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3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4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4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4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4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4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4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4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5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5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</commentList>
</comments>
</file>

<file path=xl/sharedStrings.xml><?xml version="1.0" encoding="utf-8"?>
<sst xmlns="http://schemas.openxmlformats.org/spreadsheetml/2006/main" count="384" uniqueCount="74">
  <si>
    <t>Styczeń</t>
  </si>
  <si>
    <t>nr</t>
  </si>
  <si>
    <t>km</t>
  </si>
  <si>
    <t>JK</t>
  </si>
  <si>
    <t>SZ</t>
  </si>
  <si>
    <t>ST</t>
  </si>
  <si>
    <t>P</t>
  </si>
  <si>
    <t>B</t>
  </si>
  <si>
    <t>S</t>
  </si>
  <si>
    <t>Luty</t>
  </si>
  <si>
    <t>Marzec</t>
  </si>
  <si>
    <t>Kwiecień</t>
  </si>
  <si>
    <t>Maj</t>
  </si>
  <si>
    <t>Czerwiec</t>
  </si>
  <si>
    <t>Lipiec</t>
  </si>
  <si>
    <t>Sierpień</t>
  </si>
  <si>
    <t>Wrzesien</t>
  </si>
  <si>
    <t>Paź</t>
  </si>
  <si>
    <t>Listopad</t>
  </si>
  <si>
    <t>Grudzień</t>
  </si>
  <si>
    <t>Szer</t>
  </si>
  <si>
    <t>Lek</t>
  </si>
  <si>
    <t>Strz</t>
  </si>
  <si>
    <t>Pływanie</t>
  </si>
  <si>
    <t>Bieg</t>
  </si>
  <si>
    <t>L.T</t>
  </si>
  <si>
    <t>Km</t>
  </si>
  <si>
    <t>Wrzesień</t>
  </si>
  <si>
    <t>Październik</t>
  </si>
  <si>
    <t>Razem</t>
  </si>
  <si>
    <t>Zgr Kraj</t>
  </si>
  <si>
    <t>Zgr Zagr</t>
  </si>
  <si>
    <t>Zaw Zagr</t>
  </si>
  <si>
    <t>Zaw Kraj</t>
  </si>
  <si>
    <t>B T</t>
  </si>
  <si>
    <t>Bad</t>
  </si>
  <si>
    <t>Inne</t>
  </si>
  <si>
    <t>IO</t>
  </si>
  <si>
    <t>Wpisz swoje nazwisko i imię</t>
  </si>
  <si>
    <t>Wpisz datę urodzenia</t>
  </si>
  <si>
    <t>zgr</t>
  </si>
  <si>
    <t>zaw zagr</t>
  </si>
  <si>
    <t>zaw kraj</t>
  </si>
  <si>
    <t>Bad diag</t>
  </si>
  <si>
    <t>Bad lek</t>
  </si>
  <si>
    <t>kontuzja/choroba</t>
  </si>
  <si>
    <t>przejazdy</t>
  </si>
  <si>
    <t>L</t>
  </si>
  <si>
    <t>Liczba dni szkoleniowych w roku 2008</t>
  </si>
  <si>
    <t>Wpisz rodzaj kadry do której należysz</t>
  </si>
  <si>
    <t>Test</t>
  </si>
  <si>
    <t>X</t>
  </si>
  <si>
    <t>L/a</t>
  </si>
  <si>
    <t>W</t>
  </si>
  <si>
    <t>K</t>
  </si>
  <si>
    <t>T</t>
  </si>
  <si>
    <t xml:space="preserve">L </t>
  </si>
  <si>
    <t>OZK</t>
  </si>
  <si>
    <t>ZGR SPAŁA</t>
  </si>
  <si>
    <t>L/k</t>
  </si>
  <si>
    <t>l/C</t>
  </si>
  <si>
    <t>XX</t>
  </si>
  <si>
    <t>HUN</t>
  </si>
  <si>
    <t>C</t>
  </si>
  <si>
    <t>uraz kolana (prawe - łąkątka )</t>
  </si>
  <si>
    <t>B.D</t>
  </si>
  <si>
    <t>bad diag</t>
  </si>
  <si>
    <t>bad lek</t>
  </si>
  <si>
    <t>CM</t>
  </si>
  <si>
    <t>Z</t>
  </si>
  <si>
    <t>nazwisko i imię</t>
  </si>
  <si>
    <t xml:space="preserve"> data urodzenia</t>
  </si>
  <si>
    <t>Klub / OSSM</t>
  </si>
  <si>
    <t>Liczba dni szkoleniowych w roku 2023</t>
  </si>
</sst>
</file>

<file path=xl/styles.xml><?xml version="1.0" encoding="utf-8"?>
<styleSheet xmlns="http://schemas.openxmlformats.org/spreadsheetml/2006/main">
  <numFmts count="3">
    <numFmt numFmtId="164" formatCode="##"/>
    <numFmt numFmtId="165" formatCode="0.0"/>
    <numFmt numFmtId="166" formatCode="#,###"/>
  </numFmts>
  <fonts count="25">
    <font>
      <sz val="10"/>
      <name val="Arial CE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6"/>
      <color indexed="9"/>
      <name val="Calibri"/>
      <family val="2"/>
      <charset val="238"/>
    </font>
    <font>
      <sz val="16"/>
      <color indexed="9"/>
      <name val="Calibri"/>
      <family val="2"/>
      <charset val="238"/>
    </font>
    <font>
      <b/>
      <sz val="20"/>
      <name val="Arial Black"/>
      <family val="2"/>
      <charset val="238"/>
    </font>
    <font>
      <sz val="10"/>
      <color indexed="9"/>
      <name val="Calibri"/>
      <family val="2"/>
      <charset val="238"/>
    </font>
    <font>
      <b/>
      <sz val="10"/>
      <name val="Arial CE"/>
      <charset val="238"/>
    </font>
    <font>
      <b/>
      <sz val="16"/>
      <name val="Calibri"/>
      <family val="2"/>
      <charset val="238"/>
    </font>
    <font>
      <b/>
      <sz val="8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8"/>
      <color indexed="81"/>
      <name val="Tahoma"/>
      <family val="2"/>
      <charset val="238"/>
    </font>
    <font>
      <b/>
      <sz val="10"/>
      <color indexed="9"/>
      <name val="Calibri"/>
      <family val="2"/>
      <charset val="238"/>
    </font>
    <font>
      <sz val="18"/>
      <color indexed="9"/>
      <name val="Calibri"/>
      <family val="2"/>
      <charset val="238"/>
    </font>
    <font>
      <sz val="10"/>
      <color indexed="9"/>
      <name val="Arial CE"/>
      <charset val="238"/>
    </font>
    <font>
      <b/>
      <sz val="9"/>
      <color indexed="9"/>
      <name val="Calibri"/>
      <family val="2"/>
      <charset val="238"/>
    </font>
    <font>
      <sz val="9"/>
      <color indexed="9"/>
      <name val="Calibri"/>
      <family val="2"/>
      <charset val="238"/>
    </font>
    <font>
      <b/>
      <sz val="7"/>
      <name val="Calibri"/>
      <family val="2"/>
      <charset val="238"/>
    </font>
    <font>
      <b/>
      <sz val="1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02">
    <xf numFmtId="0" fontId="0" fillId="0" borderId="0" xfId="0"/>
    <xf numFmtId="0" fontId="2" fillId="0" borderId="0" xfId="0" applyFont="1" applyFill="1" applyAlignment="1"/>
    <xf numFmtId="164" fontId="3" fillId="0" borderId="1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5" fontId="3" fillId="0" borderId="2" xfId="1" applyNumberFormat="1" applyFont="1" applyFill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5" xfId="0" applyNumberFormat="1" applyFont="1" applyFill="1" applyBorder="1"/>
    <xf numFmtId="164" fontId="2" fillId="0" borderId="6" xfId="1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Fill="1"/>
    <xf numFmtId="164" fontId="6" fillId="0" borderId="0" xfId="1" applyNumberFormat="1" applyFont="1" applyFill="1"/>
    <xf numFmtId="164" fontId="6" fillId="0" borderId="0" xfId="1" applyNumberFormat="1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164" fontId="4" fillId="0" borderId="7" xfId="0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center"/>
    </xf>
    <xf numFmtId="164" fontId="3" fillId="0" borderId="9" xfId="1" applyNumberFormat="1" applyFont="1" applyFill="1" applyBorder="1" applyAlignment="1">
      <alignment horizontal="center"/>
    </xf>
    <xf numFmtId="164" fontId="11" fillId="2" borderId="10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64" fontId="11" fillId="2" borderId="13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14" fillId="4" borderId="0" xfId="0" applyFont="1" applyFill="1"/>
    <xf numFmtId="0" fontId="14" fillId="5" borderId="0" xfId="0" applyFont="1" applyFill="1"/>
    <xf numFmtId="0" fontId="14" fillId="6" borderId="0" xfId="0" applyFont="1" applyFill="1"/>
    <xf numFmtId="0" fontId="14" fillId="7" borderId="0" xfId="0" applyFont="1" applyFill="1"/>
    <xf numFmtId="0" fontId="14" fillId="8" borderId="0" xfId="0" applyFont="1" applyFill="1"/>
    <xf numFmtId="164" fontId="15" fillId="0" borderId="14" xfId="1" applyNumberFormat="1" applyFont="1" applyFill="1" applyBorder="1" applyAlignment="1">
      <alignment horizontal="center"/>
    </xf>
    <xf numFmtId="164" fontId="15" fillId="0" borderId="15" xfId="1" applyNumberFormat="1" applyFont="1" applyFill="1" applyBorder="1" applyAlignment="1">
      <alignment horizontal="center"/>
    </xf>
    <xf numFmtId="164" fontId="15" fillId="9" borderId="15" xfId="1" applyNumberFormat="1" applyFont="1" applyFill="1" applyBorder="1" applyAlignment="1">
      <alignment horizontal="center"/>
    </xf>
    <xf numFmtId="164" fontId="15" fillId="0" borderId="9" xfId="1" applyNumberFormat="1" applyFont="1" applyFill="1" applyBorder="1" applyAlignment="1">
      <alignment horizontal="center"/>
    </xf>
    <xf numFmtId="164" fontId="15" fillId="0" borderId="16" xfId="1" applyNumberFormat="1" applyFont="1" applyFill="1" applyBorder="1" applyAlignment="1">
      <alignment horizontal="center"/>
    </xf>
    <xf numFmtId="164" fontId="15" fillId="0" borderId="17" xfId="1" applyNumberFormat="1" applyFont="1" applyFill="1" applyBorder="1" applyAlignment="1">
      <alignment horizontal="center"/>
    </xf>
    <xf numFmtId="164" fontId="15" fillId="9" borderId="17" xfId="1" applyNumberFormat="1" applyFont="1" applyFill="1" applyBorder="1" applyAlignment="1">
      <alignment horizontal="center"/>
    </xf>
    <xf numFmtId="164" fontId="15" fillId="0" borderId="2" xfId="1" applyNumberFormat="1" applyFont="1" applyFill="1" applyBorder="1" applyAlignment="1">
      <alignment horizontal="center"/>
    </xf>
    <xf numFmtId="165" fontId="15" fillId="0" borderId="16" xfId="1" applyNumberFormat="1" applyFont="1" applyFill="1" applyBorder="1" applyAlignment="1">
      <alignment horizontal="center"/>
    </xf>
    <xf numFmtId="165" fontId="15" fillId="0" borderId="17" xfId="1" applyNumberFormat="1" applyFont="1" applyFill="1" applyBorder="1" applyAlignment="1">
      <alignment horizontal="center"/>
    </xf>
    <xf numFmtId="165" fontId="15" fillId="9" borderId="17" xfId="1" applyNumberFormat="1" applyFont="1" applyFill="1" applyBorder="1" applyAlignment="1">
      <alignment horizontal="center"/>
    </xf>
    <xf numFmtId="165" fontId="15" fillId="0" borderId="2" xfId="1" applyNumberFormat="1" applyFont="1" applyFill="1" applyBorder="1" applyAlignment="1">
      <alignment horizontal="center"/>
    </xf>
    <xf numFmtId="164" fontId="15" fillId="0" borderId="18" xfId="1" applyNumberFormat="1" applyFont="1" applyFill="1" applyBorder="1" applyAlignment="1">
      <alignment horizontal="center"/>
    </xf>
    <xf numFmtId="164" fontId="15" fillId="0" borderId="19" xfId="1" applyNumberFormat="1" applyFont="1" applyFill="1" applyBorder="1" applyAlignment="1">
      <alignment horizontal="center"/>
    </xf>
    <xf numFmtId="164" fontId="15" fillId="9" borderId="19" xfId="1" applyNumberFormat="1" applyFont="1" applyFill="1" applyBorder="1" applyAlignment="1">
      <alignment horizontal="center"/>
    </xf>
    <xf numFmtId="164" fontId="15" fillId="0" borderId="4" xfId="1" applyNumberFormat="1" applyFont="1" applyFill="1" applyBorder="1" applyAlignment="1">
      <alignment horizontal="center"/>
    </xf>
    <xf numFmtId="164" fontId="16" fillId="0" borderId="20" xfId="1" applyNumberFormat="1" applyFont="1" applyFill="1" applyBorder="1" applyAlignment="1">
      <alignment horizontal="center"/>
    </xf>
    <xf numFmtId="164" fontId="16" fillId="0" borderId="21" xfId="1" applyNumberFormat="1" applyFont="1" applyFill="1" applyBorder="1" applyAlignment="1">
      <alignment horizontal="center"/>
    </xf>
    <xf numFmtId="164" fontId="16" fillId="9" borderId="21" xfId="1" applyNumberFormat="1" applyFont="1" applyFill="1" applyBorder="1" applyAlignment="1">
      <alignment horizontal="center"/>
    </xf>
    <xf numFmtId="164" fontId="16" fillId="0" borderId="6" xfId="1" applyNumberFormat="1" applyFont="1" applyFill="1" applyBorder="1" applyAlignment="1">
      <alignment horizontal="center"/>
    </xf>
    <xf numFmtId="164" fontId="15" fillId="0" borderId="0" xfId="1" applyNumberFormat="1" applyFont="1" applyFill="1"/>
    <xf numFmtId="0" fontId="15" fillId="0" borderId="0" xfId="0" applyFont="1" applyFill="1" applyAlignment="1"/>
    <xf numFmtId="164" fontId="16" fillId="0" borderId="22" xfId="1" applyNumberFormat="1" applyFont="1" applyFill="1" applyBorder="1" applyAlignment="1">
      <alignment horizontal="center"/>
    </xf>
    <xf numFmtId="164" fontId="16" fillId="0" borderId="23" xfId="1" applyNumberFormat="1" applyFont="1" applyFill="1" applyBorder="1" applyAlignment="1">
      <alignment horizontal="center"/>
    </xf>
    <xf numFmtId="164" fontId="16" fillId="9" borderId="23" xfId="1" applyNumberFormat="1" applyFont="1" applyFill="1" applyBorder="1" applyAlignment="1">
      <alignment horizontal="center"/>
    </xf>
    <xf numFmtId="164" fontId="16" fillId="0" borderId="24" xfId="1" applyNumberFormat="1" applyFont="1" applyFill="1" applyBorder="1" applyAlignment="1">
      <alignment horizontal="center"/>
    </xf>
    <xf numFmtId="0" fontId="15" fillId="0" borderId="0" xfId="0" applyFont="1" applyFill="1"/>
    <xf numFmtId="164" fontId="15" fillId="0" borderId="1" xfId="1" applyNumberFormat="1" applyFont="1" applyFill="1" applyBorder="1" applyAlignment="1">
      <alignment horizontal="center"/>
    </xf>
    <xf numFmtId="165" fontId="15" fillId="0" borderId="1" xfId="1" applyNumberFormat="1" applyFont="1" applyFill="1" applyBorder="1" applyAlignment="1">
      <alignment horizontal="center"/>
    </xf>
    <xf numFmtId="164" fontId="15" fillId="0" borderId="3" xfId="1" applyNumberFormat="1" applyFont="1" applyFill="1" applyBorder="1" applyAlignment="1">
      <alignment horizontal="center"/>
    </xf>
    <xf numFmtId="164" fontId="16" fillId="0" borderId="5" xfId="1" applyNumberFormat="1" applyFont="1" applyFill="1" applyBorder="1" applyAlignment="1">
      <alignment horizontal="center"/>
    </xf>
    <xf numFmtId="164" fontId="16" fillId="0" borderId="25" xfId="1" applyNumberFormat="1" applyFont="1" applyFill="1" applyBorder="1" applyAlignment="1">
      <alignment horizontal="center"/>
    </xf>
    <xf numFmtId="164" fontId="15" fillId="0" borderId="26" xfId="1" applyNumberFormat="1" applyFont="1" applyFill="1" applyBorder="1" applyAlignment="1">
      <alignment horizontal="center"/>
    </xf>
    <xf numFmtId="164" fontId="15" fillId="9" borderId="27" xfId="1" applyNumberFormat="1" applyFont="1" applyFill="1" applyBorder="1" applyAlignment="1">
      <alignment horizontal="center"/>
    </xf>
    <xf numFmtId="164" fontId="15" fillId="0" borderId="27" xfId="1" applyNumberFormat="1" applyFont="1" applyFill="1" applyBorder="1" applyAlignment="1">
      <alignment horizontal="center"/>
    </xf>
    <xf numFmtId="164" fontId="15" fillId="0" borderId="28" xfId="1" applyNumberFormat="1" applyFont="1" applyFill="1" applyBorder="1" applyAlignment="1">
      <alignment horizontal="center"/>
    </xf>
    <xf numFmtId="164" fontId="16" fillId="9" borderId="25" xfId="1" applyNumberFormat="1" applyFont="1" applyFill="1" applyBorder="1" applyAlignment="1">
      <alignment horizontal="center"/>
    </xf>
    <xf numFmtId="164" fontId="15" fillId="9" borderId="16" xfId="1" applyNumberFormat="1" applyFont="1" applyFill="1" applyBorder="1" applyAlignment="1">
      <alignment horizontal="center"/>
    </xf>
    <xf numFmtId="164" fontId="15" fillId="9" borderId="26" xfId="1" applyNumberFormat="1" applyFont="1" applyFill="1" applyBorder="1" applyAlignment="1">
      <alignment horizontal="center"/>
    </xf>
    <xf numFmtId="164" fontId="16" fillId="9" borderId="20" xfId="1" applyNumberFormat="1" applyFont="1" applyFill="1" applyBorder="1" applyAlignment="1">
      <alignment horizontal="center"/>
    </xf>
    <xf numFmtId="164" fontId="16" fillId="4" borderId="23" xfId="1" applyNumberFormat="1" applyFont="1" applyFill="1" applyBorder="1" applyAlignment="1">
      <alignment horizontal="center"/>
    </xf>
    <xf numFmtId="164" fontId="16" fillId="9" borderId="6" xfId="1" applyNumberFormat="1" applyFont="1" applyFill="1" applyBorder="1" applyAlignment="1">
      <alignment horizontal="center"/>
    </xf>
    <xf numFmtId="164" fontId="16" fillId="9" borderId="24" xfId="1" applyNumberFormat="1" applyFont="1" applyFill="1" applyBorder="1" applyAlignment="1">
      <alignment horizontal="center"/>
    </xf>
    <xf numFmtId="164" fontId="15" fillId="9" borderId="2" xfId="1" applyNumberFormat="1" applyFont="1" applyFill="1" applyBorder="1" applyAlignment="1">
      <alignment horizontal="center"/>
    </xf>
    <xf numFmtId="164" fontId="15" fillId="9" borderId="28" xfId="1" applyNumberFormat="1" applyFont="1" applyFill="1" applyBorder="1" applyAlignment="1">
      <alignment horizontal="center"/>
    </xf>
    <xf numFmtId="164" fontId="3" fillId="10" borderId="29" xfId="1" applyNumberFormat="1" applyFont="1" applyFill="1" applyBorder="1" applyAlignment="1">
      <alignment horizontal="center"/>
    </xf>
    <xf numFmtId="164" fontId="3" fillId="0" borderId="0" xfId="1" applyNumberFormat="1" applyFont="1" applyFill="1"/>
    <xf numFmtId="164" fontId="3" fillId="0" borderId="0" xfId="1" applyNumberFormat="1" applyFont="1" applyFill="1" applyBorder="1"/>
    <xf numFmtId="0" fontId="3" fillId="0" borderId="0" xfId="0" applyFont="1" applyFill="1" applyAlignment="1"/>
    <xf numFmtId="164" fontId="3" fillId="0" borderId="0" xfId="1" applyNumberFormat="1" applyFont="1"/>
    <xf numFmtId="164" fontId="16" fillId="0" borderId="17" xfId="1" applyNumberFormat="1" applyFont="1" applyFill="1" applyBorder="1" applyAlignment="1">
      <alignment horizontal="center"/>
    </xf>
    <xf numFmtId="164" fontId="16" fillId="0" borderId="27" xfId="1" applyNumberFormat="1" applyFont="1" applyFill="1" applyBorder="1" applyAlignment="1">
      <alignment horizontal="center"/>
    </xf>
    <xf numFmtId="164" fontId="16" fillId="9" borderId="17" xfId="1" applyNumberFormat="1" applyFont="1" applyFill="1" applyBorder="1" applyAlignment="1">
      <alignment horizontal="center"/>
    </xf>
    <xf numFmtId="164" fontId="16" fillId="9" borderId="27" xfId="1" applyNumberFormat="1" applyFont="1" applyFill="1" applyBorder="1" applyAlignment="1">
      <alignment horizontal="center"/>
    </xf>
    <xf numFmtId="164" fontId="16" fillId="4" borderId="17" xfId="1" applyNumberFormat="1" applyFont="1" applyFill="1" applyBorder="1" applyAlignment="1">
      <alignment horizontal="center"/>
    </xf>
    <xf numFmtId="164" fontId="16" fillId="4" borderId="27" xfId="1" applyNumberFormat="1" applyFont="1" applyFill="1" applyBorder="1" applyAlignment="1">
      <alignment horizontal="center"/>
    </xf>
    <xf numFmtId="0" fontId="0" fillId="0" borderId="0" xfId="0" applyFill="1"/>
    <xf numFmtId="0" fontId="7" fillId="0" borderId="30" xfId="0" applyFont="1" applyBorder="1"/>
    <xf numFmtId="0" fontId="7" fillId="0" borderId="0" xfId="0" applyFont="1" applyAlignment="1">
      <alignment horizontal="center"/>
    </xf>
    <xf numFmtId="0" fontId="7" fillId="0" borderId="0" xfId="0" applyFont="1" applyBorder="1"/>
    <xf numFmtId="164" fontId="2" fillId="0" borderId="25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164" fontId="3" fillId="10" borderId="32" xfId="1" applyNumberFormat="1" applyFont="1" applyFill="1" applyBorder="1"/>
    <xf numFmtId="164" fontId="3" fillId="10" borderId="10" xfId="1" applyNumberFormat="1" applyFont="1" applyFill="1" applyBorder="1" applyAlignment="1">
      <alignment horizontal="center"/>
    </xf>
    <xf numFmtId="164" fontId="3" fillId="10" borderId="33" xfId="1" applyNumberFormat="1" applyFont="1" applyFill="1" applyBorder="1" applyAlignment="1">
      <alignment horizontal="center"/>
    </xf>
    <xf numFmtId="164" fontId="3" fillId="10" borderId="34" xfId="1" applyNumberFormat="1" applyFont="1" applyFill="1" applyBorder="1" applyAlignment="1">
      <alignment horizontal="center"/>
    </xf>
    <xf numFmtId="164" fontId="9" fillId="2" borderId="10" xfId="0" applyNumberFormat="1" applyFont="1" applyFill="1" applyBorder="1" applyAlignment="1">
      <alignment horizontal="center" vertical="center"/>
    </xf>
    <xf numFmtId="164" fontId="16" fillId="5" borderId="21" xfId="1" applyNumberFormat="1" applyFont="1" applyFill="1" applyBorder="1" applyAlignment="1">
      <alignment horizontal="center"/>
    </xf>
    <xf numFmtId="164" fontId="15" fillId="5" borderId="15" xfId="1" applyNumberFormat="1" applyFont="1" applyFill="1" applyBorder="1" applyAlignment="1">
      <alignment horizontal="center"/>
    </xf>
    <xf numFmtId="164" fontId="15" fillId="5" borderId="17" xfId="1" applyNumberFormat="1" applyFont="1" applyFill="1" applyBorder="1" applyAlignment="1">
      <alignment horizontal="center"/>
    </xf>
    <xf numFmtId="165" fontId="15" fillId="5" borderId="17" xfId="1" applyNumberFormat="1" applyFont="1" applyFill="1" applyBorder="1" applyAlignment="1">
      <alignment horizontal="center"/>
    </xf>
    <xf numFmtId="164" fontId="15" fillId="5" borderId="19" xfId="1" applyNumberFormat="1" applyFont="1" applyFill="1" applyBorder="1" applyAlignment="1">
      <alignment horizontal="center"/>
    </xf>
    <xf numFmtId="0" fontId="20" fillId="5" borderId="0" xfId="0" applyFont="1" applyFill="1"/>
    <xf numFmtId="164" fontId="21" fillId="5" borderId="23" xfId="1" applyNumberFormat="1" applyFont="1" applyFill="1" applyBorder="1" applyAlignment="1">
      <alignment horizontal="center"/>
    </xf>
    <xf numFmtId="164" fontId="22" fillId="5" borderId="17" xfId="1" applyNumberFormat="1" applyFont="1" applyFill="1" applyBorder="1" applyAlignment="1">
      <alignment horizontal="center"/>
    </xf>
    <xf numFmtId="165" fontId="22" fillId="5" borderId="17" xfId="1" applyNumberFormat="1" applyFont="1" applyFill="1" applyBorder="1" applyAlignment="1">
      <alignment horizontal="center"/>
    </xf>
    <xf numFmtId="164" fontId="22" fillId="5" borderId="19" xfId="1" applyNumberFormat="1" applyFont="1" applyFill="1" applyBorder="1" applyAlignment="1">
      <alignment horizontal="center"/>
    </xf>
    <xf numFmtId="164" fontId="16" fillId="0" borderId="35" xfId="1" applyNumberFormat="1" applyFont="1" applyFill="1" applyBorder="1" applyAlignment="1">
      <alignment horizontal="center"/>
    </xf>
    <xf numFmtId="164" fontId="16" fillId="3" borderId="35" xfId="1" applyNumberFormat="1" applyFont="1" applyFill="1" applyBorder="1" applyAlignment="1">
      <alignment horizontal="center"/>
    </xf>
    <xf numFmtId="164" fontId="16" fillId="3" borderId="23" xfId="1" applyNumberFormat="1" applyFont="1" applyFill="1" applyBorder="1" applyAlignment="1">
      <alignment horizontal="center"/>
    </xf>
    <xf numFmtId="164" fontId="15" fillId="3" borderId="17" xfId="1" applyNumberFormat="1" applyFont="1" applyFill="1" applyBorder="1" applyAlignment="1">
      <alignment horizontal="center"/>
    </xf>
    <xf numFmtId="165" fontId="15" fillId="3" borderId="17" xfId="1" applyNumberFormat="1" applyFont="1" applyFill="1" applyBorder="1" applyAlignment="1">
      <alignment horizontal="center"/>
    </xf>
    <xf numFmtId="164" fontId="15" fillId="3" borderId="19" xfId="1" applyNumberFormat="1" applyFont="1" applyFill="1" applyBorder="1" applyAlignment="1">
      <alignment horizontal="center"/>
    </xf>
    <xf numFmtId="0" fontId="15" fillId="4" borderId="0" xfId="0" applyFont="1" applyFill="1" applyAlignment="1"/>
    <xf numFmtId="164" fontId="16" fillId="4" borderId="24" xfId="1" applyNumberFormat="1" applyFont="1" applyFill="1" applyBorder="1" applyAlignment="1">
      <alignment horizontal="center"/>
    </xf>
    <xf numFmtId="164" fontId="15" fillId="4" borderId="17" xfId="1" applyNumberFormat="1" applyFont="1" applyFill="1" applyBorder="1" applyAlignment="1">
      <alignment horizontal="center"/>
    </xf>
    <xf numFmtId="164" fontId="15" fillId="4" borderId="2" xfId="1" applyNumberFormat="1" applyFont="1" applyFill="1" applyBorder="1" applyAlignment="1">
      <alignment horizontal="center"/>
    </xf>
    <xf numFmtId="165" fontId="15" fillId="4" borderId="2" xfId="1" applyNumberFormat="1" applyFont="1" applyFill="1" applyBorder="1" applyAlignment="1">
      <alignment horizontal="center"/>
    </xf>
    <xf numFmtId="164" fontId="15" fillId="4" borderId="4" xfId="1" applyNumberFormat="1" applyFont="1" applyFill="1" applyBorder="1" applyAlignment="1">
      <alignment horizontal="center"/>
    </xf>
    <xf numFmtId="164" fontId="15" fillId="4" borderId="0" xfId="1" applyNumberFormat="1" applyFont="1" applyFill="1"/>
    <xf numFmtId="164" fontId="16" fillId="4" borderId="25" xfId="1" applyNumberFormat="1" applyFont="1" applyFill="1" applyBorder="1" applyAlignment="1">
      <alignment horizontal="center"/>
    </xf>
    <xf numFmtId="164" fontId="15" fillId="4" borderId="16" xfId="1" applyNumberFormat="1" applyFont="1" applyFill="1" applyBorder="1" applyAlignment="1">
      <alignment horizontal="center"/>
    </xf>
    <xf numFmtId="164" fontId="15" fillId="4" borderId="26" xfId="1" applyNumberFormat="1" applyFont="1" applyFill="1" applyBorder="1" applyAlignment="1">
      <alignment horizontal="center"/>
    </xf>
    <xf numFmtId="164" fontId="15" fillId="4" borderId="27" xfId="1" applyNumberFormat="1" applyFont="1" applyFill="1" applyBorder="1" applyAlignment="1">
      <alignment horizontal="center"/>
    </xf>
    <xf numFmtId="0" fontId="0" fillId="3" borderId="36" xfId="0" applyFill="1" applyBorder="1"/>
    <xf numFmtId="0" fontId="0" fillId="3" borderId="37" xfId="0" applyFill="1" applyBorder="1"/>
    <xf numFmtId="0" fontId="15" fillId="3" borderId="37" xfId="0" applyFont="1" applyFill="1" applyBorder="1" applyAlignment="1"/>
    <xf numFmtId="0" fontId="15" fillId="3" borderId="38" xfId="0" applyFont="1" applyFill="1" applyBorder="1" applyAlignment="1"/>
    <xf numFmtId="0" fontId="20" fillId="5" borderId="36" xfId="0" applyFont="1" applyFill="1" applyBorder="1" applyAlignment="1"/>
    <xf numFmtId="0" fontId="20" fillId="5" borderId="38" xfId="0" applyFont="1" applyFill="1" applyBorder="1" applyAlignment="1"/>
    <xf numFmtId="164" fontId="15" fillId="8" borderId="0" xfId="1" applyNumberFormat="1" applyFont="1" applyFill="1"/>
    <xf numFmtId="0" fontId="0" fillId="8" borderId="0" xfId="0" applyFill="1"/>
    <xf numFmtId="164" fontId="16" fillId="8" borderId="23" xfId="1" applyNumberFormat="1" applyFont="1" applyFill="1" applyBorder="1" applyAlignment="1">
      <alignment horizontal="center"/>
    </xf>
    <xf numFmtId="164" fontId="15" fillId="8" borderId="17" xfId="1" applyNumberFormat="1" applyFont="1" applyFill="1" applyBorder="1" applyAlignment="1">
      <alignment horizontal="center"/>
    </xf>
    <xf numFmtId="164" fontId="15" fillId="8" borderId="27" xfId="1" applyNumberFormat="1" applyFont="1" applyFill="1" applyBorder="1" applyAlignment="1">
      <alignment horizontal="center"/>
    </xf>
    <xf numFmtId="0" fontId="0" fillId="6" borderId="0" xfId="0" applyFill="1"/>
    <xf numFmtId="164" fontId="16" fillId="6" borderId="21" xfId="1" applyNumberFormat="1" applyFont="1" applyFill="1" applyBorder="1" applyAlignment="1">
      <alignment horizontal="center"/>
    </xf>
    <xf numFmtId="164" fontId="15" fillId="6" borderId="15" xfId="1" applyNumberFormat="1" applyFont="1" applyFill="1" applyBorder="1" applyAlignment="1">
      <alignment horizontal="center"/>
    </xf>
    <xf numFmtId="164" fontId="15" fillId="6" borderId="17" xfId="1" applyNumberFormat="1" applyFont="1" applyFill="1" applyBorder="1" applyAlignment="1">
      <alignment horizontal="center"/>
    </xf>
    <xf numFmtId="165" fontId="15" fillId="6" borderId="17" xfId="1" applyNumberFormat="1" applyFont="1" applyFill="1" applyBorder="1" applyAlignment="1">
      <alignment horizontal="center"/>
    </xf>
    <xf numFmtId="164" fontId="15" fillId="6" borderId="19" xfId="1" applyNumberFormat="1" applyFont="1" applyFill="1" applyBorder="1" applyAlignment="1">
      <alignment horizontal="center"/>
    </xf>
    <xf numFmtId="0" fontId="15" fillId="0" borderId="0" xfId="0" applyFont="1" applyFill="1" applyBorder="1" applyAlignment="1"/>
    <xf numFmtId="164" fontId="16" fillId="11" borderId="21" xfId="1" applyNumberFormat="1" applyFont="1" applyFill="1" applyBorder="1" applyAlignment="1">
      <alignment horizontal="center"/>
    </xf>
    <xf numFmtId="164" fontId="15" fillId="11" borderId="15" xfId="1" applyNumberFormat="1" applyFont="1" applyFill="1" applyBorder="1" applyAlignment="1">
      <alignment horizontal="center"/>
    </xf>
    <xf numFmtId="164" fontId="15" fillId="11" borderId="17" xfId="1" applyNumberFormat="1" applyFont="1" applyFill="1" applyBorder="1" applyAlignment="1">
      <alignment horizontal="center"/>
    </xf>
    <xf numFmtId="165" fontId="15" fillId="11" borderId="17" xfId="1" applyNumberFormat="1" applyFont="1" applyFill="1" applyBorder="1" applyAlignment="1">
      <alignment horizontal="center"/>
    </xf>
    <xf numFmtId="164" fontId="15" fillId="11" borderId="19" xfId="1" applyNumberFormat="1" applyFont="1" applyFill="1" applyBorder="1" applyAlignment="1">
      <alignment horizontal="center"/>
    </xf>
    <xf numFmtId="164" fontId="16" fillId="11" borderId="6" xfId="1" applyNumberFormat="1" applyFont="1" applyFill="1" applyBorder="1" applyAlignment="1">
      <alignment horizontal="center"/>
    </xf>
    <xf numFmtId="164" fontId="15" fillId="11" borderId="2" xfId="1" applyNumberFormat="1" applyFont="1" applyFill="1" applyBorder="1" applyAlignment="1">
      <alignment horizontal="center"/>
    </xf>
    <xf numFmtId="165" fontId="15" fillId="11" borderId="2" xfId="1" applyNumberFormat="1" applyFont="1" applyFill="1" applyBorder="1" applyAlignment="1">
      <alignment horizontal="center"/>
    </xf>
    <xf numFmtId="164" fontId="15" fillId="11" borderId="27" xfId="1" applyNumberFormat="1" applyFont="1" applyFill="1" applyBorder="1" applyAlignment="1">
      <alignment horizontal="center"/>
    </xf>
    <xf numFmtId="165" fontId="16" fillId="0" borderId="17" xfId="1" applyNumberFormat="1" applyFont="1" applyFill="1" applyBorder="1" applyAlignment="1">
      <alignment horizontal="center"/>
    </xf>
    <xf numFmtId="164" fontId="15" fillId="0" borderId="31" xfId="1" applyNumberFormat="1" applyFont="1" applyFill="1" applyBorder="1" applyAlignment="1">
      <alignment horizontal="center"/>
    </xf>
    <xf numFmtId="164" fontId="16" fillId="0" borderId="15" xfId="1" applyNumberFormat="1" applyFont="1" applyFill="1" applyBorder="1" applyAlignment="1">
      <alignment horizontal="center"/>
    </xf>
    <xf numFmtId="164" fontId="15" fillId="11" borderId="9" xfId="1" applyNumberFormat="1" applyFont="1" applyFill="1" applyBorder="1" applyAlignment="1">
      <alignment horizontal="center"/>
    </xf>
    <xf numFmtId="164" fontId="15" fillId="0" borderId="8" xfId="1" applyNumberFormat="1" applyFont="1" applyFill="1" applyBorder="1" applyAlignment="1">
      <alignment horizontal="center"/>
    </xf>
    <xf numFmtId="164" fontId="16" fillId="0" borderId="39" xfId="1" applyNumberFormat="1" applyFont="1" applyFill="1" applyBorder="1" applyAlignment="1">
      <alignment horizontal="center"/>
    </xf>
    <xf numFmtId="164" fontId="15" fillId="0" borderId="40" xfId="1" applyNumberFormat="1" applyFont="1" applyFill="1" applyBorder="1" applyAlignment="1">
      <alignment horizontal="center"/>
    </xf>
    <xf numFmtId="164" fontId="15" fillId="0" borderId="41" xfId="1" applyNumberFormat="1" applyFont="1" applyFill="1" applyBorder="1" applyAlignment="1">
      <alignment horizontal="center"/>
    </xf>
    <xf numFmtId="165" fontId="15" fillId="0" borderId="41" xfId="1" applyNumberFormat="1" applyFont="1" applyFill="1" applyBorder="1" applyAlignment="1">
      <alignment horizontal="center"/>
    </xf>
    <xf numFmtId="164" fontId="15" fillId="0" borderId="42" xfId="1" applyNumberFormat="1" applyFont="1" applyFill="1" applyBorder="1" applyAlignment="1">
      <alignment horizontal="center"/>
    </xf>
    <xf numFmtId="164" fontId="3" fillId="10" borderId="43" xfId="1" applyNumberFormat="1" applyFont="1" applyFill="1" applyBorder="1"/>
    <xf numFmtId="164" fontId="3" fillId="10" borderId="44" xfId="1" applyNumberFormat="1" applyFont="1" applyFill="1" applyBorder="1" applyAlignment="1">
      <alignment horizontal="center"/>
    </xf>
    <xf numFmtId="164" fontId="3" fillId="10" borderId="45" xfId="1" applyNumberFormat="1" applyFont="1" applyFill="1" applyBorder="1" applyAlignment="1">
      <alignment horizontal="center"/>
    </xf>
    <xf numFmtId="164" fontId="3" fillId="10" borderId="46" xfId="1" applyNumberFormat="1" applyFont="1" applyFill="1" applyBorder="1" applyAlignment="1">
      <alignment horizontal="center"/>
    </xf>
    <xf numFmtId="164" fontId="2" fillId="0" borderId="20" xfId="1" applyNumberFormat="1" applyFont="1" applyFill="1" applyBorder="1" applyAlignment="1">
      <alignment horizontal="center"/>
    </xf>
    <xf numFmtId="164" fontId="3" fillId="0" borderId="14" xfId="1" applyNumberFormat="1" applyFont="1" applyFill="1" applyBorder="1" applyAlignment="1">
      <alignment horizontal="center"/>
    </xf>
    <xf numFmtId="164" fontId="3" fillId="0" borderId="16" xfId="1" applyNumberFormat="1" applyFont="1" applyFill="1" applyBorder="1" applyAlignment="1">
      <alignment horizontal="center"/>
    </xf>
    <xf numFmtId="164" fontId="3" fillId="0" borderId="18" xfId="1" applyNumberFormat="1" applyFont="1" applyFill="1" applyBorder="1" applyAlignment="1">
      <alignment horizontal="center"/>
    </xf>
    <xf numFmtId="164" fontId="16" fillId="0" borderId="47" xfId="1" applyNumberFormat="1" applyFont="1" applyFill="1" applyBorder="1" applyAlignment="1">
      <alignment horizontal="center"/>
    </xf>
    <xf numFmtId="164" fontId="16" fillId="0" borderId="48" xfId="1" applyNumberFormat="1" applyFont="1" applyFill="1" applyBorder="1" applyAlignment="1">
      <alignment horizontal="center"/>
    </xf>
    <xf numFmtId="164" fontId="16" fillId="0" borderId="49" xfId="1" applyNumberFormat="1" applyFont="1" applyFill="1" applyBorder="1" applyAlignment="1">
      <alignment horizontal="center"/>
    </xf>
    <xf numFmtId="164" fontId="16" fillId="11" borderId="48" xfId="1" applyNumberFormat="1" applyFont="1" applyFill="1" applyBorder="1" applyAlignment="1">
      <alignment horizontal="center"/>
    </xf>
    <xf numFmtId="164" fontId="15" fillId="0" borderId="23" xfId="1" applyNumberFormat="1" applyFont="1" applyFill="1" applyBorder="1" applyAlignment="1">
      <alignment horizontal="center"/>
    </xf>
    <xf numFmtId="164" fontId="15" fillId="11" borderId="23" xfId="1" applyNumberFormat="1" applyFont="1" applyFill="1" applyBorder="1" applyAlignment="1">
      <alignment horizontal="center"/>
    </xf>
    <xf numFmtId="164" fontId="16" fillId="0" borderId="0" xfId="1" applyNumberFormat="1" applyFont="1" applyFill="1" applyBorder="1" applyAlignment="1"/>
    <xf numFmtId="164" fontId="15" fillId="0" borderId="24" xfId="1" applyNumberFormat="1" applyFont="1" applyFill="1" applyBorder="1" applyAlignment="1">
      <alignment horizontal="center"/>
    </xf>
    <xf numFmtId="164" fontId="16" fillId="0" borderId="50" xfId="1" applyNumberFormat="1" applyFont="1" applyFill="1" applyBorder="1" applyAlignment="1">
      <alignment horizontal="center"/>
    </xf>
    <xf numFmtId="164" fontId="15" fillId="11" borderId="14" xfId="1" applyNumberFormat="1" applyFont="1" applyFill="1" applyBorder="1" applyAlignment="1">
      <alignment horizontal="center"/>
    </xf>
    <xf numFmtId="164" fontId="15" fillId="11" borderId="16" xfId="1" applyNumberFormat="1" applyFont="1" applyFill="1" applyBorder="1" applyAlignment="1">
      <alignment horizontal="center"/>
    </xf>
    <xf numFmtId="165" fontId="15" fillId="11" borderId="16" xfId="1" applyNumberFormat="1" applyFont="1" applyFill="1" applyBorder="1" applyAlignment="1">
      <alignment horizontal="center"/>
    </xf>
    <xf numFmtId="164" fontId="16" fillId="11" borderId="20" xfId="1" applyNumberFormat="1" applyFont="1" applyFill="1" applyBorder="1" applyAlignment="1">
      <alignment horizontal="center"/>
    </xf>
    <xf numFmtId="164" fontId="15" fillId="0" borderId="22" xfId="1" applyNumberFormat="1" applyFont="1" applyFill="1" applyBorder="1" applyAlignment="1">
      <alignment horizontal="center"/>
    </xf>
    <xf numFmtId="164" fontId="16" fillId="11" borderId="39" xfId="1" applyNumberFormat="1" applyFont="1" applyFill="1" applyBorder="1" applyAlignment="1">
      <alignment horizontal="center"/>
    </xf>
    <xf numFmtId="0" fontId="0" fillId="0" borderId="0" xfId="0" applyFont="1"/>
    <xf numFmtId="0" fontId="0" fillId="0" borderId="51" xfId="0" applyFont="1" applyFill="1" applyBorder="1"/>
    <xf numFmtId="0" fontId="0" fillId="0" borderId="0" xfId="0" applyFont="1" applyFill="1"/>
    <xf numFmtId="0" fontId="0" fillId="0" borderId="51" xfId="0" applyFont="1" applyFill="1" applyBorder="1" applyAlignment="1"/>
    <xf numFmtId="0" fontId="3" fillId="0" borderId="51" xfId="0" applyFont="1" applyFill="1" applyBorder="1" applyAlignment="1"/>
    <xf numFmtId="164" fontId="15" fillId="0" borderId="51" xfId="1" applyNumberFormat="1" applyFont="1" applyFill="1" applyBorder="1" applyAlignment="1"/>
    <xf numFmtId="0" fontId="0" fillId="0" borderId="0" xfId="0" applyFont="1" applyFill="1" applyBorder="1"/>
    <xf numFmtId="164" fontId="16" fillId="0" borderId="51" xfId="1" applyNumberFormat="1" applyFont="1" applyFill="1" applyBorder="1" applyAlignment="1"/>
    <xf numFmtId="0" fontId="7" fillId="0" borderId="0" xfId="0" applyFont="1" applyFill="1"/>
    <xf numFmtId="164" fontId="15" fillId="11" borderId="18" xfId="1" applyNumberFormat="1" applyFont="1" applyFill="1" applyBorder="1" applyAlignment="1">
      <alignment horizontal="center"/>
    </xf>
    <xf numFmtId="164" fontId="15" fillId="11" borderId="4" xfId="1" applyNumberFormat="1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horizontal="center"/>
    </xf>
    <xf numFmtId="164" fontId="15" fillId="0" borderId="0" xfId="1" applyNumberFormat="1" applyFont="1" applyFill="1" applyBorder="1" applyAlignment="1">
      <alignment horizontal="center"/>
    </xf>
    <xf numFmtId="165" fontId="15" fillId="0" borderId="0" xfId="1" applyNumberFormat="1" applyFont="1" applyFill="1" applyBorder="1" applyAlignment="1">
      <alignment horizontal="center"/>
    </xf>
    <xf numFmtId="164" fontId="16" fillId="11" borderId="5" xfId="1" applyNumberFormat="1" applyFont="1" applyFill="1" applyBorder="1" applyAlignment="1">
      <alignment horizontal="center"/>
    </xf>
    <xf numFmtId="164" fontId="15" fillId="11" borderId="26" xfId="1" applyNumberFormat="1" applyFont="1" applyFill="1" applyBorder="1" applyAlignment="1">
      <alignment horizontal="center"/>
    </xf>
    <xf numFmtId="164" fontId="15" fillId="11" borderId="28" xfId="1" applyNumberFormat="1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164" fontId="4" fillId="0" borderId="17" xfId="0" applyNumberFormat="1" applyFont="1" applyFill="1" applyBorder="1" applyAlignment="1">
      <alignment horizontal="center" vertical="center"/>
    </xf>
    <xf numFmtId="164" fontId="19" fillId="2" borderId="17" xfId="0" applyNumberFormat="1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9" borderId="22" xfId="0" applyFont="1" applyFill="1" applyBorder="1" applyAlignment="1">
      <alignment horizontal="center" vertical="center"/>
    </xf>
    <xf numFmtId="0" fontId="13" fillId="9" borderId="23" xfId="0" applyFont="1" applyFill="1" applyBorder="1" applyAlignment="1">
      <alignment horizontal="center" vertical="center"/>
    </xf>
    <xf numFmtId="0" fontId="13" fillId="9" borderId="52" xfId="0" applyFont="1" applyFill="1" applyBorder="1" applyAlignment="1">
      <alignment horizontal="center" vertical="center"/>
    </xf>
    <xf numFmtId="0" fontId="13" fillId="9" borderId="31" xfId="0" applyFont="1" applyFill="1" applyBorder="1" applyAlignment="1">
      <alignment horizontal="center" vertical="center"/>
    </xf>
    <xf numFmtId="0" fontId="13" fillId="9" borderId="27" xfId="0" applyFont="1" applyFill="1" applyBorder="1" applyAlignment="1">
      <alignment horizontal="center" vertical="center"/>
    </xf>
    <xf numFmtId="0" fontId="13" fillId="9" borderId="53" xfId="0" applyFont="1" applyFill="1" applyBorder="1" applyAlignment="1">
      <alignment horizontal="center" vertical="center"/>
    </xf>
    <xf numFmtId="164" fontId="5" fillId="9" borderId="22" xfId="0" applyNumberFormat="1" applyFont="1" applyFill="1" applyBorder="1" applyAlignment="1">
      <alignment horizontal="center" vertical="center"/>
    </xf>
    <xf numFmtId="164" fontId="5" fillId="9" borderId="23" xfId="0" applyNumberFormat="1" applyFont="1" applyFill="1" applyBorder="1" applyAlignment="1">
      <alignment horizontal="center" vertical="center"/>
    </xf>
    <xf numFmtId="164" fontId="5" fillId="9" borderId="52" xfId="0" applyNumberFormat="1" applyFont="1" applyFill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center" vertical="center"/>
    </xf>
    <xf numFmtId="164" fontId="5" fillId="9" borderId="17" xfId="0" applyNumberFormat="1" applyFont="1" applyFill="1" applyBorder="1" applyAlignment="1">
      <alignment horizontal="center" vertical="center"/>
    </xf>
    <xf numFmtId="164" fontId="5" fillId="9" borderId="41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164" fontId="8" fillId="2" borderId="48" xfId="0" applyNumberFormat="1" applyFont="1" applyFill="1" applyBorder="1" applyAlignment="1">
      <alignment horizontal="center" vertical="center"/>
    </xf>
    <xf numFmtId="166" fontId="4" fillId="0" borderId="27" xfId="0" applyNumberFormat="1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164" fontId="8" fillId="2" borderId="54" xfId="0" applyNumberFormat="1" applyFont="1" applyFill="1" applyBorder="1" applyAlignment="1">
      <alignment horizontal="center" vertical="center"/>
    </xf>
    <xf numFmtId="164" fontId="8" fillId="2" borderId="49" xfId="0" applyNumberFormat="1" applyFont="1" applyFill="1" applyBorder="1" applyAlignment="1">
      <alignment horizontal="center" vertical="center"/>
    </xf>
    <xf numFmtId="164" fontId="9" fillId="2" borderId="54" xfId="0" applyNumberFormat="1" applyFont="1" applyFill="1" applyBorder="1" applyAlignment="1">
      <alignment horizontal="center" vertical="center"/>
    </xf>
    <xf numFmtId="164" fontId="9" fillId="2" borderId="48" xfId="0" applyNumberFormat="1" applyFont="1" applyFill="1" applyBorder="1" applyAlignment="1">
      <alignment horizontal="center" vertical="center"/>
    </xf>
    <xf numFmtId="164" fontId="8" fillId="2" borderId="50" xfId="0" applyNumberFormat="1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164" fontId="9" fillId="2" borderId="50" xfId="0" applyNumberFormat="1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6" fillId="0" borderId="2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10" fillId="0" borderId="43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164" fontId="4" fillId="0" borderId="27" xfId="0" applyNumberFormat="1" applyFont="1" applyFill="1" applyBorder="1" applyAlignment="1">
      <alignment horizontal="center" vertical="center"/>
    </xf>
    <xf numFmtId="164" fontId="4" fillId="0" borderId="28" xfId="0" applyNumberFormat="1" applyFont="1" applyFill="1" applyBorder="1" applyAlignment="1">
      <alignment horizontal="center" vertical="center"/>
    </xf>
    <xf numFmtId="164" fontId="5" fillId="9" borderId="31" xfId="0" applyNumberFormat="1" applyFont="1" applyFill="1" applyBorder="1" applyAlignment="1">
      <alignment horizontal="center" vertical="center"/>
    </xf>
    <xf numFmtId="164" fontId="5" fillId="9" borderId="27" xfId="0" applyNumberFormat="1" applyFont="1" applyFill="1" applyBorder="1" applyAlignment="1">
      <alignment horizontal="center" vertical="center"/>
    </xf>
    <xf numFmtId="164" fontId="5" fillId="9" borderId="53" xfId="0" applyNumberFormat="1" applyFont="1" applyFill="1" applyBorder="1" applyAlignment="1">
      <alignment horizontal="center" vertical="center"/>
    </xf>
    <xf numFmtId="164" fontId="4" fillId="0" borderId="23" xfId="0" applyNumberFormat="1" applyFont="1" applyFill="1" applyBorder="1" applyAlignment="1">
      <alignment horizontal="center" vertical="center"/>
    </xf>
    <xf numFmtId="164" fontId="4" fillId="0" borderId="24" xfId="0" applyNumberFormat="1" applyFont="1" applyFill="1" applyBorder="1" applyAlignment="1">
      <alignment horizontal="center" vertical="center"/>
    </xf>
    <xf numFmtId="165" fontId="4" fillId="0" borderId="17" xfId="0" applyNumberFormat="1" applyFont="1" applyFill="1" applyBorder="1" applyAlignment="1">
      <alignment horizontal="center" vertical="center"/>
    </xf>
    <xf numFmtId="165" fontId="4" fillId="0" borderId="23" xfId="0" applyNumberFormat="1" applyFont="1" applyFill="1" applyBorder="1" applyAlignment="1">
      <alignment horizontal="center" vertical="center"/>
    </xf>
    <xf numFmtId="165" fontId="4" fillId="0" borderId="27" xfId="0" applyNumberFormat="1" applyFont="1" applyFill="1" applyBorder="1" applyAlignment="1">
      <alignment horizontal="center" vertical="center"/>
    </xf>
    <xf numFmtId="166" fontId="4" fillId="0" borderId="17" xfId="0" applyNumberFormat="1" applyFont="1" applyFill="1" applyBorder="1" applyAlignment="1">
      <alignment horizontal="center" vertical="center"/>
    </xf>
    <xf numFmtId="166" fontId="4" fillId="0" borderId="23" xfId="0" applyNumberFormat="1" applyFont="1" applyFill="1" applyBorder="1" applyAlignment="1">
      <alignment horizontal="center" vertical="center"/>
    </xf>
    <xf numFmtId="166" fontId="4" fillId="0" borderId="3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center" vertical="center" textRotation="255"/>
    </xf>
    <xf numFmtId="164" fontId="3" fillId="0" borderId="57" xfId="1" applyNumberFormat="1" applyFont="1" applyBorder="1" applyAlignment="1">
      <alignment horizontal="center" vertical="center" textRotation="255"/>
    </xf>
    <xf numFmtId="164" fontId="3" fillId="0" borderId="10" xfId="1" applyNumberFormat="1" applyFont="1" applyBorder="1" applyAlignment="1">
      <alignment horizontal="center" vertical="center" textRotation="255"/>
    </xf>
    <xf numFmtId="164" fontId="3" fillId="0" borderId="43" xfId="1" applyNumberFormat="1" applyFont="1" applyBorder="1" applyAlignment="1">
      <alignment horizontal="center" vertical="center" textRotation="255"/>
    </xf>
    <xf numFmtId="164" fontId="3" fillId="0" borderId="58" xfId="1" applyNumberFormat="1" applyFont="1" applyBorder="1" applyAlignment="1">
      <alignment horizontal="center" vertical="center" textRotation="255"/>
    </xf>
    <xf numFmtId="164" fontId="3" fillId="0" borderId="55" xfId="1" applyNumberFormat="1" applyFont="1" applyBorder="1" applyAlignment="1">
      <alignment horizontal="center" vertical="center" textRotation="255"/>
    </xf>
    <xf numFmtId="166" fontId="4" fillId="0" borderId="2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23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164" fontId="23" fillId="0" borderId="32" xfId="1" applyNumberFormat="1" applyFont="1" applyBorder="1" applyAlignment="1">
      <alignment horizontal="center" vertical="center" textRotation="255"/>
    </xf>
    <xf numFmtId="164" fontId="23" fillId="0" borderId="57" xfId="1" applyNumberFormat="1" applyFont="1" applyBorder="1" applyAlignment="1">
      <alignment horizontal="center" vertical="center" textRotation="255"/>
    </xf>
    <xf numFmtId="164" fontId="23" fillId="0" borderId="10" xfId="1" applyNumberFormat="1" applyFont="1" applyBorder="1" applyAlignment="1">
      <alignment horizontal="center" vertical="center" textRotation="255"/>
    </xf>
    <xf numFmtId="164" fontId="5" fillId="11" borderId="31" xfId="0" applyNumberFormat="1" applyFont="1" applyFill="1" applyBorder="1" applyAlignment="1">
      <alignment horizontal="center" vertical="center"/>
    </xf>
    <xf numFmtId="164" fontId="5" fillId="11" borderId="27" xfId="0" applyNumberFormat="1" applyFont="1" applyFill="1" applyBorder="1" applyAlignment="1">
      <alignment horizontal="center" vertical="center"/>
    </xf>
    <xf numFmtId="164" fontId="5" fillId="11" borderId="53" xfId="0" applyNumberFormat="1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/>
    </xf>
    <xf numFmtId="0" fontId="24" fillId="0" borderId="60" xfId="0" applyFont="1" applyFill="1" applyBorder="1" applyAlignment="1">
      <alignment horizontal="center"/>
    </xf>
  </cellXfs>
  <cellStyles count="2">
    <cellStyle name="Normalny" xfId="0" builtinId="0"/>
    <cellStyle name="Normalny_FARES FABIANA" xfId="1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53"/>
  <sheetViews>
    <sheetView topLeftCell="A13" zoomScaleNormal="100" zoomScaleSheetLayoutView="100" workbookViewId="0">
      <selection activeCell="AM23" sqref="AM23"/>
    </sheetView>
  </sheetViews>
  <sheetFormatPr defaultRowHeight="12.75"/>
  <cols>
    <col min="1" max="1" width="3.28515625" style="9" bestFit="1" customWidth="1"/>
    <col min="2" max="2" width="3.85546875" style="9" customWidth="1"/>
    <col min="3" max="3" width="3.42578125" style="10" customWidth="1"/>
    <col min="4" max="4" width="4" style="10" customWidth="1"/>
    <col min="5" max="20" width="3.42578125" style="10" customWidth="1"/>
    <col min="21" max="21" width="3.28515625" style="10" customWidth="1"/>
    <col min="22" max="27" width="3.42578125" style="10" customWidth="1"/>
    <col min="28" max="28" width="3.28515625" style="10" customWidth="1"/>
    <col min="29" max="30" width="3.42578125" style="10" customWidth="1"/>
    <col min="31" max="31" width="3.5703125" style="10" customWidth="1"/>
    <col min="32" max="32" width="3.42578125" style="10" customWidth="1"/>
    <col min="33" max="33" width="3.85546875" style="10" customWidth="1"/>
    <col min="34" max="34" width="4.140625" style="10" customWidth="1"/>
    <col min="35" max="35" width="4.42578125" style="10" bestFit="1" customWidth="1"/>
    <col min="36" max="36" width="0.140625" style="9" hidden="1" customWidth="1"/>
    <col min="37" max="16384" width="9.140625" style="9"/>
  </cols>
  <sheetData>
    <row r="1" spans="1:36">
      <c r="A1" s="287" t="s">
        <v>38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9"/>
      <c r="P1" s="24"/>
      <c r="Q1" s="293" t="s">
        <v>40</v>
      </c>
      <c r="R1" s="293"/>
      <c r="S1" s="25"/>
      <c r="T1" s="293" t="s">
        <v>41</v>
      </c>
      <c r="U1" s="293"/>
      <c r="V1" s="26"/>
      <c r="W1" s="293" t="s">
        <v>42</v>
      </c>
      <c r="X1" s="293"/>
      <c r="Y1" s="27"/>
      <c r="Z1" s="293" t="s">
        <v>43</v>
      </c>
      <c r="AA1" s="293"/>
      <c r="AB1" s="28"/>
      <c r="AC1" s="292" t="s">
        <v>44</v>
      </c>
      <c r="AD1" s="292"/>
      <c r="AE1" s="29"/>
      <c r="AF1" s="292" t="s">
        <v>45</v>
      </c>
      <c r="AG1" s="292"/>
      <c r="AH1" s="292"/>
      <c r="AI1" s="292"/>
    </row>
    <row r="2" spans="1:36">
      <c r="A2" s="287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6">
      <c r="A3" s="288" t="s">
        <v>39</v>
      </c>
      <c r="B3" s="288"/>
      <c r="C3" s="288"/>
      <c r="D3" s="288"/>
      <c r="E3" s="288"/>
      <c r="F3" s="288"/>
      <c r="G3" s="288"/>
      <c r="H3" s="289" t="s">
        <v>49</v>
      </c>
      <c r="I3" s="289"/>
      <c r="J3" s="289"/>
      <c r="K3" s="289"/>
      <c r="L3" s="289"/>
      <c r="M3" s="289"/>
      <c r="N3" s="289"/>
      <c r="O3" s="9"/>
      <c r="P3" s="87"/>
      <c r="Q3" s="215" t="s">
        <v>46</v>
      </c>
      <c r="R3" s="215"/>
      <c r="S3" s="215"/>
      <c r="V3" s="214" t="s">
        <v>48</v>
      </c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3">
        <f ca="1">Y20+AA20+AC20+AE20+AG20</f>
        <v>0</v>
      </c>
      <c r="AH3" s="213"/>
      <c r="AI3" s="213"/>
    </row>
    <row r="4" spans="1:36">
      <c r="A4" s="288"/>
      <c r="B4" s="288"/>
      <c r="C4" s="288"/>
      <c r="D4" s="288"/>
      <c r="E4" s="288"/>
      <c r="F4" s="288"/>
      <c r="G4" s="288"/>
      <c r="H4" s="289"/>
      <c r="I4" s="289"/>
      <c r="J4" s="289"/>
      <c r="K4" s="289"/>
      <c r="L4" s="289"/>
      <c r="M4" s="289"/>
      <c r="N4" s="289"/>
      <c r="O4" s="9"/>
      <c r="P4" s="89"/>
      <c r="Q4" s="88"/>
      <c r="R4" s="88"/>
      <c r="S4" s="88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3"/>
      <c r="AH4" s="213"/>
      <c r="AI4" s="213"/>
    </row>
    <row r="5" spans="1:36" customFormat="1" ht="9.75" customHeight="1" thickBot="1"/>
    <row r="6" spans="1:36" s="14" customFormat="1" ht="15.75" customHeight="1">
      <c r="A6" s="260">
        <v>2008</v>
      </c>
      <c r="B6" s="261"/>
      <c r="C6" s="261"/>
      <c r="D6" s="261"/>
      <c r="E6" s="261"/>
      <c r="F6" s="264" t="s">
        <v>3</v>
      </c>
      <c r="G6" s="242"/>
      <c r="H6" s="242" t="s">
        <v>20</v>
      </c>
      <c r="I6" s="242"/>
      <c r="J6" s="242" t="s">
        <v>21</v>
      </c>
      <c r="K6" s="242"/>
      <c r="L6" s="242" t="s">
        <v>22</v>
      </c>
      <c r="M6" s="242"/>
      <c r="N6" s="242" t="s">
        <v>23</v>
      </c>
      <c r="O6" s="242"/>
      <c r="P6" s="242"/>
      <c r="Q6" s="242"/>
      <c r="R6" s="242" t="s">
        <v>24</v>
      </c>
      <c r="S6" s="242"/>
      <c r="T6" s="242"/>
      <c r="U6" s="243"/>
      <c r="V6" s="216" t="s">
        <v>29</v>
      </c>
      <c r="W6" s="217"/>
      <c r="X6" s="218"/>
      <c r="Y6" s="248" t="s">
        <v>30</v>
      </c>
      <c r="Z6" s="249"/>
      <c r="AA6" s="249" t="s">
        <v>31</v>
      </c>
      <c r="AB6" s="249"/>
      <c r="AC6" s="249" t="s">
        <v>33</v>
      </c>
      <c r="AD6" s="249"/>
      <c r="AE6" s="249" t="s">
        <v>32</v>
      </c>
      <c r="AF6" s="249"/>
      <c r="AG6" s="246" t="s">
        <v>35</v>
      </c>
      <c r="AH6" s="240" t="s">
        <v>36</v>
      </c>
      <c r="AI6" s="207" t="s">
        <v>34</v>
      </c>
    </row>
    <row r="7" spans="1:36" s="14" customFormat="1" ht="16.5" thickBot="1">
      <c r="A7" s="262"/>
      <c r="B7" s="263"/>
      <c r="C7" s="263"/>
      <c r="D7" s="263"/>
      <c r="E7" s="263"/>
      <c r="F7" s="265"/>
      <c r="G7" s="210"/>
      <c r="H7" s="210"/>
      <c r="I7" s="210"/>
      <c r="J7" s="210"/>
      <c r="K7" s="210"/>
      <c r="L7" s="210"/>
      <c r="M7" s="210"/>
      <c r="N7" s="210" t="s">
        <v>25</v>
      </c>
      <c r="O7" s="210"/>
      <c r="P7" s="210" t="s">
        <v>26</v>
      </c>
      <c r="Q7" s="210"/>
      <c r="R7" s="210" t="s">
        <v>25</v>
      </c>
      <c r="S7" s="210"/>
      <c r="T7" s="210" t="s">
        <v>26</v>
      </c>
      <c r="U7" s="211"/>
      <c r="V7" s="219"/>
      <c r="W7" s="220"/>
      <c r="X7" s="221"/>
      <c r="Y7" s="250"/>
      <c r="Z7" s="251"/>
      <c r="AA7" s="251"/>
      <c r="AB7" s="251"/>
      <c r="AC7" s="251"/>
      <c r="AD7" s="251"/>
      <c r="AE7" s="251"/>
      <c r="AF7" s="251"/>
      <c r="AG7" s="247"/>
      <c r="AH7" s="241"/>
      <c r="AI7" s="208"/>
    </row>
    <row r="8" spans="1:36" ht="16.5" thickBot="1">
      <c r="A8" s="92">
        <v>1</v>
      </c>
      <c r="B8" s="290" t="s">
        <v>0</v>
      </c>
      <c r="C8" s="290"/>
      <c r="D8" s="290"/>
      <c r="E8" s="291"/>
      <c r="F8" s="286">
        <f t="shared" ref="F8:F19" ca="1" si="0">OFFSET($AH$22,2+11*(A8-1),0,1,1)</f>
        <v>0</v>
      </c>
      <c r="G8" s="277"/>
      <c r="H8" s="277">
        <f t="shared" ref="H8:H19" ca="1" si="1">OFFSET($AH$22,3+11*(A8-1),0,1,1)</f>
        <v>4</v>
      </c>
      <c r="I8" s="277"/>
      <c r="J8" s="277">
        <f t="shared" ref="J8:J19" ca="1" si="2">OFFSET($AH$22,4+11*(A8-1),0,1,1)</f>
        <v>1</v>
      </c>
      <c r="K8" s="277"/>
      <c r="L8" s="277">
        <f t="shared" ref="L8:L19" ca="1" si="3">OFFSET($AH$22,5+11*(A8-1),0,1,1)</f>
        <v>5</v>
      </c>
      <c r="M8" s="277"/>
      <c r="N8" s="271">
        <f t="shared" ref="N8:N19" ca="1" si="4">OFFSET($AH$22,6+11*(A8-1),0,1,1)</f>
        <v>4</v>
      </c>
      <c r="O8" s="271"/>
      <c r="P8" s="274">
        <f t="shared" ref="P8:P19" ca="1" si="5">OFFSET($AH$22,6+11*(A8-1),1,1,1)</f>
        <v>10.6</v>
      </c>
      <c r="Q8" s="274"/>
      <c r="R8" s="271">
        <f t="shared" ref="R8:R19" ca="1" si="6">OFFSET($AH$22,7+11*(A8-1),0,1,1)</f>
        <v>6</v>
      </c>
      <c r="S8" s="271"/>
      <c r="T8" s="271">
        <f t="shared" ref="T8:T19" ca="1" si="7">OFFSET($AH$22,7+11*(A8-1),1,1,1)</f>
        <v>65</v>
      </c>
      <c r="U8" s="272"/>
      <c r="V8" s="222">
        <f t="shared" ref="V8:V19" ca="1" si="8">OFFSET($AH$22,9+11*(A8-1),0,1,1)</f>
        <v>19</v>
      </c>
      <c r="W8" s="223"/>
      <c r="X8" s="224"/>
      <c r="Y8" s="256"/>
      <c r="Z8" s="228"/>
      <c r="AA8" s="228"/>
      <c r="AB8" s="228"/>
      <c r="AC8" s="228"/>
      <c r="AD8" s="228"/>
      <c r="AE8" s="228"/>
      <c r="AF8" s="228"/>
      <c r="AG8" s="95"/>
      <c r="AH8" s="90">
        <f t="shared" ref="AH8:AH19" ca="1" si="9">OFFSET($AH$22,8+11*(A8-1),0,1,1)</f>
        <v>0</v>
      </c>
      <c r="AI8" s="20">
        <f t="shared" ref="AI8:AI19" ca="1" si="10">OFFSET($AH$22,9+11*(A8-1),1,1,1)</f>
        <v>22</v>
      </c>
      <c r="AJ8" s="15"/>
    </row>
    <row r="9" spans="1:36" ht="16.5" thickBot="1">
      <c r="A9" s="13">
        <v>2</v>
      </c>
      <c r="B9" s="254" t="s">
        <v>9</v>
      </c>
      <c r="C9" s="254"/>
      <c r="D9" s="254"/>
      <c r="E9" s="255"/>
      <c r="F9" s="279">
        <f t="shared" ca="1" si="0"/>
        <v>1</v>
      </c>
      <c r="G9" s="276"/>
      <c r="H9" s="276">
        <f t="shared" ca="1" si="1"/>
        <v>6</v>
      </c>
      <c r="I9" s="276"/>
      <c r="J9" s="276">
        <f t="shared" ca="1" si="2"/>
        <v>2</v>
      </c>
      <c r="K9" s="276"/>
      <c r="L9" s="276">
        <f t="shared" ca="1" si="3"/>
        <v>7</v>
      </c>
      <c r="M9" s="276"/>
      <c r="N9" s="212">
        <f t="shared" ca="1" si="4"/>
        <v>3</v>
      </c>
      <c r="O9" s="212"/>
      <c r="P9" s="273">
        <f t="shared" ca="1" si="5"/>
        <v>5.0999999999999996</v>
      </c>
      <c r="Q9" s="273"/>
      <c r="R9" s="212">
        <f t="shared" ca="1" si="6"/>
        <v>14</v>
      </c>
      <c r="S9" s="212"/>
      <c r="T9" s="212">
        <f t="shared" ca="1" si="7"/>
        <v>164</v>
      </c>
      <c r="U9" s="257"/>
      <c r="V9" s="225">
        <f t="shared" ca="1" si="8"/>
        <v>31</v>
      </c>
      <c r="W9" s="226"/>
      <c r="X9" s="227"/>
      <c r="Y9" s="253"/>
      <c r="Z9" s="209"/>
      <c r="AA9" s="209"/>
      <c r="AB9" s="209"/>
      <c r="AC9" s="209"/>
      <c r="AD9" s="209"/>
      <c r="AE9" s="209"/>
      <c r="AF9" s="209"/>
      <c r="AG9" s="96"/>
      <c r="AH9" s="91">
        <f t="shared" ca="1" si="9"/>
        <v>0</v>
      </c>
      <c r="AI9" s="21">
        <f t="shared" ca="1" si="10"/>
        <v>13</v>
      </c>
      <c r="AJ9" s="15"/>
    </row>
    <row r="10" spans="1:36" ht="16.5" thickBot="1">
      <c r="A10" s="13">
        <v>3</v>
      </c>
      <c r="B10" s="254" t="s">
        <v>10</v>
      </c>
      <c r="C10" s="254"/>
      <c r="D10" s="254"/>
      <c r="E10" s="255"/>
      <c r="F10" s="279">
        <f t="shared" ca="1" si="0"/>
        <v>1</v>
      </c>
      <c r="G10" s="276"/>
      <c r="H10" s="276">
        <f t="shared" ca="1" si="1"/>
        <v>1</v>
      </c>
      <c r="I10" s="276"/>
      <c r="J10" s="276">
        <f t="shared" ca="1" si="2"/>
        <v>0</v>
      </c>
      <c r="K10" s="276"/>
      <c r="L10" s="276">
        <f t="shared" ca="1" si="3"/>
        <v>1</v>
      </c>
      <c r="M10" s="276"/>
      <c r="N10" s="212">
        <f t="shared" ca="1" si="4"/>
        <v>1</v>
      </c>
      <c r="O10" s="212"/>
      <c r="P10" s="273">
        <f t="shared" ca="1" si="5"/>
        <v>2.1</v>
      </c>
      <c r="Q10" s="273"/>
      <c r="R10" s="212">
        <f t="shared" ca="1" si="6"/>
        <v>1</v>
      </c>
      <c r="S10" s="212"/>
      <c r="T10" s="212">
        <f t="shared" ca="1" si="7"/>
        <v>8</v>
      </c>
      <c r="U10" s="257"/>
      <c r="V10" s="225">
        <f t="shared" ca="1" si="8"/>
        <v>5</v>
      </c>
      <c r="W10" s="226"/>
      <c r="X10" s="227"/>
      <c r="Y10" s="253"/>
      <c r="Z10" s="209"/>
      <c r="AA10" s="209"/>
      <c r="AB10" s="209"/>
      <c r="AC10" s="209"/>
      <c r="AD10" s="209"/>
      <c r="AE10" s="209"/>
      <c r="AF10" s="209"/>
      <c r="AG10" s="96"/>
      <c r="AH10" s="91">
        <f t="shared" ca="1" si="9"/>
        <v>0</v>
      </c>
      <c r="AI10" s="21">
        <f t="shared" ca="1" si="10"/>
        <v>30</v>
      </c>
      <c r="AJ10" s="15"/>
    </row>
    <row r="11" spans="1:36" ht="16.5" thickBot="1">
      <c r="A11" s="13">
        <v>4</v>
      </c>
      <c r="B11" s="254" t="s">
        <v>11</v>
      </c>
      <c r="C11" s="254"/>
      <c r="D11" s="254"/>
      <c r="E11" s="255"/>
      <c r="F11" s="279">
        <f t="shared" ca="1" si="0"/>
        <v>0</v>
      </c>
      <c r="G11" s="276"/>
      <c r="H11" s="276">
        <f t="shared" ca="1" si="1"/>
        <v>0</v>
      </c>
      <c r="I11" s="276"/>
      <c r="J11" s="276">
        <f t="shared" ca="1" si="2"/>
        <v>0</v>
      </c>
      <c r="K11" s="276"/>
      <c r="L11" s="276">
        <f t="shared" ca="1" si="3"/>
        <v>0</v>
      </c>
      <c r="M11" s="276"/>
      <c r="N11" s="212">
        <f t="shared" ca="1" si="4"/>
        <v>0</v>
      </c>
      <c r="O11" s="212"/>
      <c r="P11" s="273">
        <f t="shared" ca="1" si="5"/>
        <v>0</v>
      </c>
      <c r="Q11" s="273"/>
      <c r="R11" s="212">
        <f t="shared" ca="1" si="6"/>
        <v>0</v>
      </c>
      <c r="S11" s="212"/>
      <c r="T11" s="212">
        <f t="shared" ca="1" si="7"/>
        <v>0</v>
      </c>
      <c r="U11" s="257"/>
      <c r="V11" s="225">
        <f t="shared" ca="1" si="8"/>
        <v>0</v>
      </c>
      <c r="W11" s="226"/>
      <c r="X11" s="227"/>
      <c r="Y11" s="253"/>
      <c r="Z11" s="209"/>
      <c r="AA11" s="209"/>
      <c r="AB11" s="209"/>
      <c r="AC11" s="209"/>
      <c r="AD11" s="209"/>
      <c r="AE11" s="209"/>
      <c r="AF11" s="209"/>
      <c r="AG11" s="96"/>
      <c r="AH11" s="91">
        <f t="shared" ca="1" si="9"/>
        <v>0</v>
      </c>
      <c r="AI11" s="21">
        <f t="shared" ca="1" si="10"/>
        <v>30</v>
      </c>
      <c r="AJ11" s="15"/>
    </row>
    <row r="12" spans="1:36" ht="16.5" thickBot="1">
      <c r="A12" s="13">
        <v>5</v>
      </c>
      <c r="B12" s="254" t="s">
        <v>12</v>
      </c>
      <c r="C12" s="254"/>
      <c r="D12" s="254"/>
      <c r="E12" s="255"/>
      <c r="F12" s="279">
        <f t="shared" ca="1" si="0"/>
        <v>0</v>
      </c>
      <c r="G12" s="276"/>
      <c r="H12" s="276">
        <f t="shared" ca="1" si="1"/>
        <v>0</v>
      </c>
      <c r="I12" s="276"/>
      <c r="J12" s="276">
        <f t="shared" ca="1" si="2"/>
        <v>0</v>
      </c>
      <c r="K12" s="276"/>
      <c r="L12" s="276">
        <f t="shared" ca="1" si="3"/>
        <v>0</v>
      </c>
      <c r="M12" s="276"/>
      <c r="N12" s="212">
        <f t="shared" ca="1" si="4"/>
        <v>0</v>
      </c>
      <c r="O12" s="212"/>
      <c r="P12" s="273">
        <f t="shared" ca="1" si="5"/>
        <v>0</v>
      </c>
      <c r="Q12" s="273"/>
      <c r="R12" s="212">
        <f t="shared" ca="1" si="6"/>
        <v>0</v>
      </c>
      <c r="S12" s="212"/>
      <c r="T12" s="212">
        <f t="shared" ca="1" si="7"/>
        <v>0</v>
      </c>
      <c r="U12" s="257"/>
      <c r="V12" s="225">
        <f t="shared" ca="1" si="8"/>
        <v>0</v>
      </c>
      <c r="W12" s="226"/>
      <c r="X12" s="227"/>
      <c r="Y12" s="253"/>
      <c r="Z12" s="209"/>
      <c r="AA12" s="209"/>
      <c r="AB12" s="209"/>
      <c r="AC12" s="209"/>
      <c r="AD12" s="209"/>
      <c r="AE12" s="209"/>
      <c r="AF12" s="209"/>
      <c r="AG12" s="96"/>
      <c r="AH12" s="91">
        <f t="shared" ca="1" si="9"/>
        <v>0</v>
      </c>
      <c r="AI12" s="21">
        <f t="shared" ca="1" si="10"/>
        <v>31</v>
      </c>
      <c r="AJ12" s="15"/>
    </row>
    <row r="13" spans="1:36" ht="16.5" thickBot="1">
      <c r="A13" s="13">
        <v>6</v>
      </c>
      <c r="B13" s="254" t="s">
        <v>13</v>
      </c>
      <c r="C13" s="254"/>
      <c r="D13" s="254"/>
      <c r="E13" s="255"/>
      <c r="F13" s="279">
        <f t="shared" ca="1" si="0"/>
        <v>0</v>
      </c>
      <c r="G13" s="276"/>
      <c r="H13" s="276">
        <f t="shared" ca="1" si="1"/>
        <v>0</v>
      </c>
      <c r="I13" s="276"/>
      <c r="J13" s="276">
        <f t="shared" ca="1" si="2"/>
        <v>0</v>
      </c>
      <c r="K13" s="276"/>
      <c r="L13" s="276">
        <f t="shared" ca="1" si="3"/>
        <v>0</v>
      </c>
      <c r="M13" s="276"/>
      <c r="N13" s="212">
        <f t="shared" ca="1" si="4"/>
        <v>0</v>
      </c>
      <c r="O13" s="212"/>
      <c r="P13" s="273">
        <f t="shared" ca="1" si="5"/>
        <v>0</v>
      </c>
      <c r="Q13" s="273"/>
      <c r="R13" s="212">
        <f t="shared" ca="1" si="6"/>
        <v>0</v>
      </c>
      <c r="S13" s="212"/>
      <c r="T13" s="212">
        <f t="shared" ca="1" si="7"/>
        <v>0</v>
      </c>
      <c r="U13" s="257"/>
      <c r="V13" s="225">
        <f t="shared" ca="1" si="8"/>
        <v>0</v>
      </c>
      <c r="W13" s="226"/>
      <c r="X13" s="227"/>
      <c r="Y13" s="253"/>
      <c r="Z13" s="209"/>
      <c r="AA13" s="209"/>
      <c r="AB13" s="209"/>
      <c r="AC13" s="209"/>
      <c r="AD13" s="209"/>
      <c r="AE13" s="209"/>
      <c r="AF13" s="209"/>
      <c r="AG13" s="96"/>
      <c r="AH13" s="91">
        <f t="shared" ca="1" si="9"/>
        <v>0</v>
      </c>
      <c r="AI13" s="21">
        <f t="shared" ca="1" si="10"/>
        <v>30</v>
      </c>
      <c r="AJ13" s="15"/>
    </row>
    <row r="14" spans="1:36" ht="16.5" thickBot="1">
      <c r="A14" s="13">
        <v>7</v>
      </c>
      <c r="B14" s="254" t="s">
        <v>14</v>
      </c>
      <c r="C14" s="254"/>
      <c r="D14" s="254"/>
      <c r="E14" s="255"/>
      <c r="F14" s="279">
        <f t="shared" ca="1" si="0"/>
        <v>0</v>
      </c>
      <c r="G14" s="276"/>
      <c r="H14" s="276">
        <f t="shared" ca="1" si="1"/>
        <v>0</v>
      </c>
      <c r="I14" s="276"/>
      <c r="J14" s="276">
        <f t="shared" ca="1" si="2"/>
        <v>0</v>
      </c>
      <c r="K14" s="276"/>
      <c r="L14" s="276">
        <f t="shared" ca="1" si="3"/>
        <v>0</v>
      </c>
      <c r="M14" s="276"/>
      <c r="N14" s="212">
        <f t="shared" ca="1" si="4"/>
        <v>0</v>
      </c>
      <c r="O14" s="212"/>
      <c r="P14" s="273">
        <f t="shared" ca="1" si="5"/>
        <v>0</v>
      </c>
      <c r="Q14" s="273"/>
      <c r="R14" s="212">
        <f t="shared" ca="1" si="6"/>
        <v>0</v>
      </c>
      <c r="S14" s="212"/>
      <c r="T14" s="212">
        <f t="shared" ca="1" si="7"/>
        <v>0</v>
      </c>
      <c r="U14" s="257"/>
      <c r="V14" s="225">
        <f t="shared" ca="1" si="8"/>
        <v>0</v>
      </c>
      <c r="W14" s="226"/>
      <c r="X14" s="227"/>
      <c r="Y14" s="253"/>
      <c r="Z14" s="209"/>
      <c r="AA14" s="209"/>
      <c r="AB14" s="209"/>
      <c r="AC14" s="209"/>
      <c r="AD14" s="209"/>
      <c r="AE14" s="209"/>
      <c r="AF14" s="209"/>
      <c r="AG14" s="96"/>
      <c r="AH14" s="91">
        <f t="shared" ca="1" si="9"/>
        <v>0</v>
      </c>
      <c r="AI14" s="21">
        <f t="shared" ca="1" si="10"/>
        <v>31</v>
      </c>
      <c r="AJ14" s="15"/>
    </row>
    <row r="15" spans="1:36" ht="16.5" thickBot="1">
      <c r="A15" s="13">
        <v>8</v>
      </c>
      <c r="B15" s="254" t="s">
        <v>15</v>
      </c>
      <c r="C15" s="254"/>
      <c r="D15" s="254"/>
      <c r="E15" s="255"/>
      <c r="F15" s="279">
        <f t="shared" ca="1" si="0"/>
        <v>0</v>
      </c>
      <c r="G15" s="276"/>
      <c r="H15" s="276">
        <f t="shared" ca="1" si="1"/>
        <v>0</v>
      </c>
      <c r="I15" s="276"/>
      <c r="J15" s="276">
        <f t="shared" ca="1" si="2"/>
        <v>0</v>
      </c>
      <c r="K15" s="276"/>
      <c r="L15" s="276">
        <f t="shared" ca="1" si="3"/>
        <v>0</v>
      </c>
      <c r="M15" s="276"/>
      <c r="N15" s="212">
        <f t="shared" ca="1" si="4"/>
        <v>0</v>
      </c>
      <c r="O15" s="212"/>
      <c r="P15" s="273">
        <f t="shared" ca="1" si="5"/>
        <v>0</v>
      </c>
      <c r="Q15" s="273"/>
      <c r="R15" s="212">
        <f t="shared" ca="1" si="6"/>
        <v>0</v>
      </c>
      <c r="S15" s="212"/>
      <c r="T15" s="212">
        <f t="shared" ca="1" si="7"/>
        <v>0</v>
      </c>
      <c r="U15" s="257"/>
      <c r="V15" s="225">
        <f t="shared" ca="1" si="8"/>
        <v>0</v>
      </c>
      <c r="W15" s="226"/>
      <c r="X15" s="227"/>
      <c r="Y15" s="253"/>
      <c r="Z15" s="209"/>
      <c r="AA15" s="209"/>
      <c r="AB15" s="209"/>
      <c r="AC15" s="209"/>
      <c r="AD15" s="209"/>
      <c r="AE15" s="209"/>
      <c r="AF15" s="209"/>
      <c r="AG15" s="96"/>
      <c r="AH15" s="91">
        <f t="shared" ca="1" si="9"/>
        <v>0</v>
      </c>
      <c r="AI15" s="21">
        <f t="shared" ca="1" si="10"/>
        <v>31</v>
      </c>
      <c r="AJ15" s="15"/>
    </row>
    <row r="16" spans="1:36" ht="16.5" thickBot="1">
      <c r="A16" s="13">
        <v>9</v>
      </c>
      <c r="B16" s="254" t="s">
        <v>27</v>
      </c>
      <c r="C16" s="254"/>
      <c r="D16" s="254"/>
      <c r="E16" s="255"/>
      <c r="F16" s="279">
        <f t="shared" ca="1" si="0"/>
        <v>0</v>
      </c>
      <c r="G16" s="276"/>
      <c r="H16" s="276">
        <f t="shared" ca="1" si="1"/>
        <v>0</v>
      </c>
      <c r="I16" s="276"/>
      <c r="J16" s="276">
        <f t="shared" ca="1" si="2"/>
        <v>0</v>
      </c>
      <c r="K16" s="276"/>
      <c r="L16" s="276">
        <f t="shared" ca="1" si="3"/>
        <v>0</v>
      </c>
      <c r="M16" s="276"/>
      <c r="N16" s="212">
        <f t="shared" ca="1" si="4"/>
        <v>0</v>
      </c>
      <c r="O16" s="212"/>
      <c r="P16" s="273">
        <f t="shared" ca="1" si="5"/>
        <v>0</v>
      </c>
      <c r="Q16" s="273"/>
      <c r="R16" s="212">
        <f t="shared" ca="1" si="6"/>
        <v>0</v>
      </c>
      <c r="S16" s="212"/>
      <c r="T16" s="212">
        <f t="shared" ca="1" si="7"/>
        <v>0</v>
      </c>
      <c r="U16" s="257"/>
      <c r="V16" s="225">
        <f t="shared" ca="1" si="8"/>
        <v>0</v>
      </c>
      <c r="W16" s="226"/>
      <c r="X16" s="227"/>
      <c r="Y16" s="253"/>
      <c r="Z16" s="209"/>
      <c r="AA16" s="209"/>
      <c r="AB16" s="209"/>
      <c r="AC16" s="209"/>
      <c r="AD16" s="209"/>
      <c r="AE16" s="209"/>
      <c r="AF16" s="209"/>
      <c r="AG16" s="96"/>
      <c r="AH16" s="91">
        <f t="shared" ca="1" si="9"/>
        <v>0</v>
      </c>
      <c r="AI16" s="21">
        <f t="shared" ca="1" si="10"/>
        <v>30</v>
      </c>
      <c r="AJ16" s="15"/>
    </row>
    <row r="17" spans="1:36" ht="16.5" thickBot="1">
      <c r="A17" s="13">
        <v>10</v>
      </c>
      <c r="B17" s="254" t="s">
        <v>28</v>
      </c>
      <c r="C17" s="254"/>
      <c r="D17" s="254"/>
      <c r="E17" s="255"/>
      <c r="F17" s="279">
        <f t="shared" ca="1" si="0"/>
        <v>0</v>
      </c>
      <c r="G17" s="276"/>
      <c r="H17" s="276">
        <f t="shared" ca="1" si="1"/>
        <v>0</v>
      </c>
      <c r="I17" s="276"/>
      <c r="J17" s="276">
        <f t="shared" ca="1" si="2"/>
        <v>0</v>
      </c>
      <c r="K17" s="276"/>
      <c r="L17" s="276">
        <f t="shared" ca="1" si="3"/>
        <v>0</v>
      </c>
      <c r="M17" s="276"/>
      <c r="N17" s="212">
        <f t="shared" ca="1" si="4"/>
        <v>0</v>
      </c>
      <c r="O17" s="212"/>
      <c r="P17" s="273">
        <f t="shared" ca="1" si="5"/>
        <v>0</v>
      </c>
      <c r="Q17" s="273"/>
      <c r="R17" s="212">
        <f t="shared" ca="1" si="6"/>
        <v>0</v>
      </c>
      <c r="S17" s="212"/>
      <c r="T17" s="212">
        <f t="shared" ca="1" si="7"/>
        <v>0</v>
      </c>
      <c r="U17" s="257"/>
      <c r="V17" s="225">
        <f t="shared" ca="1" si="8"/>
        <v>0</v>
      </c>
      <c r="W17" s="226"/>
      <c r="X17" s="227"/>
      <c r="Y17" s="253"/>
      <c r="Z17" s="209"/>
      <c r="AA17" s="209"/>
      <c r="AB17" s="209"/>
      <c r="AC17" s="209"/>
      <c r="AD17" s="209"/>
      <c r="AE17" s="209"/>
      <c r="AF17" s="209"/>
      <c r="AG17" s="96"/>
      <c r="AH17" s="91">
        <f t="shared" ca="1" si="9"/>
        <v>0</v>
      </c>
      <c r="AI17" s="21">
        <f t="shared" ca="1" si="10"/>
        <v>31</v>
      </c>
      <c r="AJ17" s="15"/>
    </row>
    <row r="18" spans="1:36" ht="16.5" thickBot="1">
      <c r="A18" s="13">
        <v>11</v>
      </c>
      <c r="B18" s="254" t="s">
        <v>18</v>
      </c>
      <c r="C18" s="254"/>
      <c r="D18" s="254"/>
      <c r="E18" s="255"/>
      <c r="F18" s="279">
        <f t="shared" ca="1" si="0"/>
        <v>0</v>
      </c>
      <c r="G18" s="276"/>
      <c r="H18" s="276">
        <f t="shared" ca="1" si="1"/>
        <v>0</v>
      </c>
      <c r="I18" s="276"/>
      <c r="J18" s="276">
        <f t="shared" ca="1" si="2"/>
        <v>0</v>
      </c>
      <c r="K18" s="276"/>
      <c r="L18" s="276">
        <f t="shared" ca="1" si="3"/>
        <v>0</v>
      </c>
      <c r="M18" s="276"/>
      <c r="N18" s="212">
        <f t="shared" ca="1" si="4"/>
        <v>0</v>
      </c>
      <c r="O18" s="212"/>
      <c r="P18" s="273">
        <f t="shared" ca="1" si="5"/>
        <v>0</v>
      </c>
      <c r="Q18" s="273"/>
      <c r="R18" s="212">
        <f t="shared" ca="1" si="6"/>
        <v>0</v>
      </c>
      <c r="S18" s="212"/>
      <c r="T18" s="212">
        <f t="shared" ca="1" si="7"/>
        <v>0</v>
      </c>
      <c r="U18" s="257"/>
      <c r="V18" s="225">
        <f t="shared" ca="1" si="8"/>
        <v>0</v>
      </c>
      <c r="W18" s="226"/>
      <c r="X18" s="227"/>
      <c r="Y18" s="253"/>
      <c r="Z18" s="209"/>
      <c r="AA18" s="209"/>
      <c r="AB18" s="209"/>
      <c r="AC18" s="209"/>
      <c r="AD18" s="209"/>
      <c r="AE18" s="209"/>
      <c r="AF18" s="209"/>
      <c r="AG18" s="96"/>
      <c r="AH18" s="91">
        <f t="shared" ca="1" si="9"/>
        <v>0</v>
      </c>
      <c r="AI18" s="21">
        <f t="shared" ca="1" si="10"/>
        <v>30</v>
      </c>
      <c r="AJ18" s="15"/>
    </row>
    <row r="19" spans="1:36" ht="16.5" thickBot="1">
      <c r="A19" s="93">
        <v>12</v>
      </c>
      <c r="B19" s="258" t="s">
        <v>19</v>
      </c>
      <c r="C19" s="258"/>
      <c r="D19" s="258"/>
      <c r="E19" s="259"/>
      <c r="F19" s="278">
        <f t="shared" ca="1" si="0"/>
        <v>0</v>
      </c>
      <c r="G19" s="230"/>
      <c r="H19" s="230">
        <f t="shared" ca="1" si="1"/>
        <v>0</v>
      </c>
      <c r="I19" s="230"/>
      <c r="J19" s="230">
        <f t="shared" ca="1" si="2"/>
        <v>0</v>
      </c>
      <c r="K19" s="230"/>
      <c r="L19" s="230">
        <f t="shared" ca="1" si="3"/>
        <v>0</v>
      </c>
      <c r="M19" s="230"/>
      <c r="N19" s="266">
        <f t="shared" ca="1" si="4"/>
        <v>0</v>
      </c>
      <c r="O19" s="266"/>
      <c r="P19" s="275">
        <f t="shared" ca="1" si="5"/>
        <v>0</v>
      </c>
      <c r="Q19" s="275"/>
      <c r="R19" s="266">
        <f t="shared" ca="1" si="6"/>
        <v>0</v>
      </c>
      <c r="S19" s="266"/>
      <c r="T19" s="266">
        <f t="shared" ca="1" si="7"/>
        <v>0</v>
      </c>
      <c r="U19" s="267"/>
      <c r="V19" s="268">
        <f t="shared" ca="1" si="8"/>
        <v>0</v>
      </c>
      <c r="W19" s="269"/>
      <c r="X19" s="270"/>
      <c r="Y19" s="252"/>
      <c r="Z19" s="231"/>
      <c r="AA19" s="231"/>
      <c r="AB19" s="231"/>
      <c r="AC19" s="231"/>
      <c r="AD19" s="231"/>
      <c r="AE19" s="231"/>
      <c r="AF19" s="231"/>
      <c r="AG19" s="97"/>
      <c r="AH19" s="94">
        <f t="shared" ca="1" si="9"/>
        <v>0</v>
      </c>
      <c r="AI19" s="22">
        <f t="shared" ca="1" si="10"/>
        <v>31</v>
      </c>
      <c r="AJ19" s="15"/>
    </row>
    <row r="20" spans="1:36" ht="28.5" customHeight="1" thickBot="1">
      <c r="A20" s="244" t="s">
        <v>29</v>
      </c>
      <c r="B20" s="245"/>
      <c r="C20" s="245"/>
      <c r="D20" s="245"/>
      <c r="E20" s="245"/>
      <c r="F20" s="232">
        <f ca="1">SUM(F8:G19)</f>
        <v>2</v>
      </c>
      <c r="G20" s="229"/>
      <c r="H20" s="229">
        <f ca="1">SUM(H8:I19)</f>
        <v>11</v>
      </c>
      <c r="I20" s="229"/>
      <c r="J20" s="229">
        <f ca="1">SUM(J8:K19)</f>
        <v>3</v>
      </c>
      <c r="K20" s="229"/>
      <c r="L20" s="229">
        <f ca="1">SUM(L8:M19)</f>
        <v>13</v>
      </c>
      <c r="M20" s="229"/>
      <c r="N20" s="229">
        <f ca="1">SUM(N8:O19)</f>
        <v>8</v>
      </c>
      <c r="O20" s="229"/>
      <c r="P20" s="229">
        <f ca="1">SUM(P8:Q19)</f>
        <v>17.8</v>
      </c>
      <c r="Q20" s="229"/>
      <c r="R20" s="229">
        <f ca="1">SUM(R8:S19)</f>
        <v>21</v>
      </c>
      <c r="S20" s="229"/>
      <c r="T20" s="229">
        <f ca="1">SUM(T8:U19)</f>
        <v>237</v>
      </c>
      <c r="U20" s="236"/>
      <c r="V20" s="232">
        <f ca="1">SUM(V8:X19)</f>
        <v>55</v>
      </c>
      <c r="W20" s="229"/>
      <c r="X20" s="233"/>
      <c r="Y20" s="234">
        <f>SUM(Y8:Z19)</f>
        <v>0</v>
      </c>
      <c r="Z20" s="235"/>
      <c r="AA20" s="235">
        <f>SUM(AA8:AB19)</f>
        <v>0</v>
      </c>
      <c r="AB20" s="235"/>
      <c r="AC20" s="235">
        <f>SUM(AC8:AD19)</f>
        <v>0</v>
      </c>
      <c r="AD20" s="235"/>
      <c r="AE20" s="235">
        <f>SUM(AE8:AF19)</f>
        <v>0</v>
      </c>
      <c r="AF20" s="239"/>
      <c r="AG20" s="102">
        <f ca="1">SUM(AG8:AH19)</f>
        <v>0</v>
      </c>
      <c r="AH20" s="23">
        <f ca="1">SUM(AH8:AH19)</f>
        <v>0</v>
      </c>
      <c r="AI20" s="19">
        <f ca="1">SUM(AI8:AI19)</f>
        <v>340</v>
      </c>
    </row>
    <row r="21" spans="1:36" ht="12" customHeight="1">
      <c r="A21" s="10"/>
      <c r="B21" s="10"/>
    </row>
    <row r="22" spans="1:36" customFormat="1" ht="13.5" thickBot="1">
      <c r="N22" s="141" t="s">
        <v>65</v>
      </c>
      <c r="O22" s="141"/>
      <c r="U22" s="108" t="s">
        <v>50</v>
      </c>
      <c r="V22" s="108"/>
    </row>
    <row r="23" spans="1:36" ht="13.5" thickBot="1">
      <c r="A23" s="283" t="s">
        <v>0</v>
      </c>
      <c r="B23" s="98"/>
      <c r="C23" s="46">
        <v>1</v>
      </c>
      <c r="D23" s="47">
        <v>2</v>
      </c>
      <c r="E23" s="47">
        <v>3</v>
      </c>
      <c r="F23" s="47">
        <v>4</v>
      </c>
      <c r="G23" s="47">
        <v>5</v>
      </c>
      <c r="H23" s="48">
        <v>6</v>
      </c>
      <c r="I23" s="47">
        <v>7</v>
      </c>
      <c r="J23" s="47">
        <v>8</v>
      </c>
      <c r="K23" s="47">
        <v>9</v>
      </c>
      <c r="L23" s="47">
        <v>10</v>
      </c>
      <c r="M23" s="47">
        <v>11</v>
      </c>
      <c r="N23" s="142">
        <v>12</v>
      </c>
      <c r="O23" s="142">
        <v>13</v>
      </c>
      <c r="P23" s="47">
        <v>14</v>
      </c>
      <c r="Q23" s="47">
        <v>15</v>
      </c>
      <c r="R23" s="47">
        <v>16</v>
      </c>
      <c r="S23" s="47">
        <v>17</v>
      </c>
      <c r="T23" s="47">
        <v>18</v>
      </c>
      <c r="U23" s="103">
        <v>19</v>
      </c>
      <c r="V23" s="103">
        <v>20</v>
      </c>
      <c r="W23" s="47">
        <v>21</v>
      </c>
      <c r="X23" s="47">
        <v>22</v>
      </c>
      <c r="Y23" s="47">
        <v>23</v>
      </c>
      <c r="Z23" s="47">
        <v>24</v>
      </c>
      <c r="AA23" s="47">
        <v>25</v>
      </c>
      <c r="AB23" s="47">
        <v>26</v>
      </c>
      <c r="AC23" s="48">
        <v>27</v>
      </c>
      <c r="AD23" s="47">
        <v>28</v>
      </c>
      <c r="AE23" s="47">
        <v>29</v>
      </c>
      <c r="AF23" s="47">
        <v>30</v>
      </c>
      <c r="AG23" s="49">
        <v>31</v>
      </c>
      <c r="AH23" s="16" t="s">
        <v>1</v>
      </c>
      <c r="AI23" s="8" t="s">
        <v>2</v>
      </c>
    </row>
    <row r="24" spans="1:36">
      <c r="A24" s="284"/>
      <c r="B24" s="100" t="s">
        <v>3</v>
      </c>
      <c r="C24" s="30"/>
      <c r="D24" s="31"/>
      <c r="E24" s="31"/>
      <c r="F24" s="31"/>
      <c r="G24" s="31"/>
      <c r="H24" s="32"/>
      <c r="I24" s="31"/>
      <c r="J24" s="31"/>
      <c r="K24" s="31"/>
      <c r="L24" s="31"/>
      <c r="M24" s="31"/>
      <c r="N24" s="143"/>
      <c r="O24" s="143"/>
      <c r="P24" s="31"/>
      <c r="Q24" s="31"/>
      <c r="R24" s="31"/>
      <c r="S24" s="31"/>
      <c r="T24" s="31"/>
      <c r="U24" s="104"/>
      <c r="V24" s="104"/>
      <c r="W24" s="31"/>
      <c r="X24" s="31"/>
      <c r="Y24" s="31"/>
      <c r="Z24" s="31"/>
      <c r="AA24" s="31"/>
      <c r="AB24" s="31"/>
      <c r="AC24" s="32"/>
      <c r="AD24" s="31"/>
      <c r="AE24" s="31"/>
      <c r="AF24" s="31"/>
      <c r="AG24" s="33"/>
      <c r="AH24" s="17">
        <f>2*(COUNTIF(C24:AG24,"XX"))+COUNTIF(C24:AG24,"X")+COUNTIF(C24:AG24,"S")+COUNTIF(C24:AG24,"U")+2*COUNTIF(C24:AG24,"UX")+2*COUNTIF(C24:AG24,"SX")</f>
        <v>0</v>
      </c>
      <c r="AI24" s="18"/>
    </row>
    <row r="25" spans="1:36">
      <c r="A25" s="284"/>
      <c r="B25" s="75" t="s">
        <v>4</v>
      </c>
      <c r="C25" s="34"/>
      <c r="D25" s="35"/>
      <c r="E25" s="35"/>
      <c r="F25" s="35"/>
      <c r="G25" s="35"/>
      <c r="H25" s="36"/>
      <c r="I25" s="35"/>
      <c r="J25" s="35"/>
      <c r="K25" s="35"/>
      <c r="L25" s="35"/>
      <c r="M25" s="35"/>
      <c r="N25" s="144"/>
      <c r="O25" s="144"/>
      <c r="P25" s="35"/>
      <c r="Q25" s="35"/>
      <c r="R25" s="35"/>
      <c r="S25" s="35"/>
      <c r="T25" s="35"/>
      <c r="U25" s="105"/>
      <c r="V25" s="105"/>
      <c r="W25" s="35" t="s">
        <v>56</v>
      </c>
      <c r="X25" s="35" t="s">
        <v>53</v>
      </c>
      <c r="Y25" s="35"/>
      <c r="Z25" s="35" t="s">
        <v>53</v>
      </c>
      <c r="AA25" s="35" t="s">
        <v>55</v>
      </c>
      <c r="AB25" s="35"/>
      <c r="AC25" s="36"/>
      <c r="AD25" s="35"/>
      <c r="AE25" s="35"/>
      <c r="AF25" s="35"/>
      <c r="AG25" s="37"/>
      <c r="AH25" s="2">
        <f>COUNTA(C25:AG25)</f>
        <v>4</v>
      </c>
      <c r="AI25" s="3"/>
    </row>
    <row r="26" spans="1:36">
      <c r="A26" s="284"/>
      <c r="B26" s="75" t="s">
        <v>47</v>
      </c>
      <c r="C26" s="34"/>
      <c r="D26" s="35"/>
      <c r="E26" s="35"/>
      <c r="F26" s="35"/>
      <c r="G26" s="35"/>
      <c r="H26" s="36"/>
      <c r="I26" s="35"/>
      <c r="J26" s="35"/>
      <c r="K26" s="35"/>
      <c r="L26" s="35"/>
      <c r="M26" s="35"/>
      <c r="N26" s="144"/>
      <c r="O26" s="144"/>
      <c r="P26" s="35"/>
      <c r="Q26" s="35"/>
      <c r="R26" s="35"/>
      <c r="S26" s="35"/>
      <c r="T26" s="35"/>
      <c r="U26" s="105"/>
      <c r="V26" s="105"/>
      <c r="W26" s="35" t="s">
        <v>52</v>
      </c>
      <c r="X26" s="35" t="s">
        <v>54</v>
      </c>
      <c r="Y26" s="35"/>
      <c r="Z26" s="35"/>
      <c r="AA26" s="35"/>
      <c r="AB26" s="35"/>
      <c r="AC26" s="36"/>
      <c r="AD26" s="35"/>
      <c r="AE26" s="35"/>
      <c r="AF26" s="35"/>
      <c r="AG26" s="37"/>
      <c r="AH26" s="2">
        <f>COUNTA(C26:AG26)-AI26</f>
        <v>1</v>
      </c>
      <c r="AI26" s="3">
        <f>COUNTIF(C26:AG26,"K")</f>
        <v>1</v>
      </c>
    </row>
    <row r="27" spans="1:36">
      <c r="A27" s="284"/>
      <c r="B27" s="75" t="s">
        <v>5</v>
      </c>
      <c r="C27" s="34"/>
      <c r="D27" s="35"/>
      <c r="E27" s="35"/>
      <c r="F27" s="35"/>
      <c r="G27" s="35"/>
      <c r="H27" s="36"/>
      <c r="I27" s="35"/>
      <c r="J27" s="35"/>
      <c r="K27" s="35"/>
      <c r="L27" s="35"/>
      <c r="M27" s="35"/>
      <c r="N27" s="144"/>
      <c r="O27" s="144"/>
      <c r="P27" s="35"/>
      <c r="Q27" s="35"/>
      <c r="R27" s="35"/>
      <c r="S27" s="35"/>
      <c r="T27" s="35"/>
      <c r="U27" s="105"/>
      <c r="V27" s="105" t="s">
        <v>69</v>
      </c>
      <c r="W27" s="35" t="s">
        <v>51</v>
      </c>
      <c r="X27" s="35" t="s">
        <v>51</v>
      </c>
      <c r="Y27" s="35" t="s">
        <v>68</v>
      </c>
      <c r="Z27" s="35"/>
      <c r="AA27" s="35"/>
      <c r="AB27" s="35">
        <v>167</v>
      </c>
      <c r="AC27" s="36"/>
      <c r="AD27" s="35"/>
      <c r="AE27" s="35"/>
      <c r="AF27" s="35"/>
      <c r="AG27" s="37"/>
      <c r="AH27" s="17">
        <f>COUNTIF(C27:AG27,"XX")+COUNTA(C27:AG27)+COUNTIF(C27:AG27,"XS")</f>
        <v>5</v>
      </c>
      <c r="AI27" s="3"/>
    </row>
    <row r="28" spans="1:36">
      <c r="A28" s="284"/>
      <c r="B28" s="75" t="s">
        <v>6</v>
      </c>
      <c r="C28" s="38"/>
      <c r="D28" s="39"/>
      <c r="E28" s="39"/>
      <c r="F28" s="39"/>
      <c r="G28" s="39"/>
      <c r="H28" s="40"/>
      <c r="I28" s="39"/>
      <c r="J28" s="39"/>
      <c r="K28" s="39"/>
      <c r="L28" s="39"/>
      <c r="M28" s="39"/>
      <c r="N28" s="145"/>
      <c r="O28" s="145"/>
      <c r="P28" s="39"/>
      <c r="Q28" s="39"/>
      <c r="R28" s="39"/>
      <c r="S28" s="39"/>
      <c r="T28" s="39"/>
      <c r="U28" s="106">
        <v>1.5</v>
      </c>
      <c r="V28" s="106"/>
      <c r="W28" s="39">
        <v>3.1</v>
      </c>
      <c r="X28" s="39">
        <v>2.8</v>
      </c>
      <c r="Y28" s="39">
        <v>3.2</v>
      </c>
      <c r="Z28" s="39"/>
      <c r="AA28" s="39"/>
      <c r="AB28" s="39"/>
      <c r="AC28" s="40"/>
      <c r="AD28" s="39"/>
      <c r="AE28" s="39"/>
      <c r="AF28" s="39"/>
      <c r="AG28" s="41"/>
      <c r="AH28" s="2">
        <f>COUNTA(C28:AG28)</f>
        <v>4</v>
      </c>
      <c r="AI28" s="4">
        <f>SUM(C28:AG28)</f>
        <v>10.6</v>
      </c>
    </row>
    <row r="29" spans="1:36">
      <c r="A29" s="284"/>
      <c r="B29" s="75" t="s">
        <v>7</v>
      </c>
      <c r="C29" s="34"/>
      <c r="D29" s="35"/>
      <c r="E29" s="35"/>
      <c r="F29" s="35"/>
      <c r="G29" s="35"/>
      <c r="H29" s="36"/>
      <c r="I29" s="35"/>
      <c r="J29" s="35"/>
      <c r="K29" s="35"/>
      <c r="L29" s="35"/>
      <c r="M29" s="35"/>
      <c r="N29" s="144"/>
      <c r="O29" s="144"/>
      <c r="P29" s="35"/>
      <c r="Q29" s="35"/>
      <c r="R29" s="35"/>
      <c r="S29" s="35"/>
      <c r="T29" s="35"/>
      <c r="U29" s="105"/>
      <c r="V29" s="105">
        <v>10</v>
      </c>
      <c r="W29" s="35">
        <v>10</v>
      </c>
      <c r="X29" s="35">
        <v>12</v>
      </c>
      <c r="Y29" s="35"/>
      <c r="Z29" s="35">
        <v>10</v>
      </c>
      <c r="AA29" s="35">
        <v>11</v>
      </c>
      <c r="AB29" s="35"/>
      <c r="AC29" s="36">
        <v>12</v>
      </c>
      <c r="AD29" s="35"/>
      <c r="AE29" s="35"/>
      <c r="AF29" s="35"/>
      <c r="AG29" s="37"/>
      <c r="AH29" s="2">
        <f>COUNTA(C29:AG29)</f>
        <v>6</v>
      </c>
      <c r="AI29" s="3">
        <f>SUM(C29:AG29)</f>
        <v>65</v>
      </c>
    </row>
    <row r="30" spans="1:36" ht="13.5" thickBot="1">
      <c r="A30" s="284"/>
      <c r="B30" s="101" t="s">
        <v>36</v>
      </c>
      <c r="C30" s="42"/>
      <c r="D30" s="43"/>
      <c r="E30" s="43"/>
      <c r="F30" s="43"/>
      <c r="G30" s="43"/>
      <c r="H30" s="44"/>
      <c r="I30" s="43"/>
      <c r="J30" s="43"/>
      <c r="K30" s="43"/>
      <c r="L30" s="43"/>
      <c r="M30" s="43"/>
      <c r="N30" s="146"/>
      <c r="O30" s="146"/>
      <c r="P30" s="43"/>
      <c r="Q30" s="43"/>
      <c r="R30" s="43"/>
      <c r="S30" s="43"/>
      <c r="T30" s="43"/>
      <c r="U30" s="107"/>
      <c r="V30" s="107"/>
      <c r="W30" s="43"/>
      <c r="X30" s="43"/>
      <c r="Y30" s="43"/>
      <c r="Z30" s="43"/>
      <c r="AA30" s="43"/>
      <c r="AB30" s="43"/>
      <c r="AC30" s="44"/>
      <c r="AD30" s="43"/>
      <c r="AE30" s="43"/>
      <c r="AF30" s="43"/>
      <c r="AG30" s="45"/>
      <c r="AH30" s="5">
        <f>COUNTA(C30:AG30)</f>
        <v>0</v>
      </c>
      <c r="AI30" s="6"/>
    </row>
    <row r="31" spans="1:36" ht="13.5" thickBot="1">
      <c r="A31" s="285"/>
      <c r="B31" s="99" t="s">
        <v>8</v>
      </c>
      <c r="C31" s="46">
        <f t="shared" ref="C31:AG31" si="11">COUNTA(C24,C25,C27,C28,C29,C30)</f>
        <v>0</v>
      </c>
      <c r="D31" s="47">
        <f t="shared" si="11"/>
        <v>0</v>
      </c>
      <c r="E31" s="47">
        <f t="shared" si="11"/>
        <v>0</v>
      </c>
      <c r="F31" s="47">
        <f t="shared" si="11"/>
        <v>0</v>
      </c>
      <c r="G31" s="47">
        <f t="shared" si="11"/>
        <v>0</v>
      </c>
      <c r="H31" s="48">
        <f t="shared" si="11"/>
        <v>0</v>
      </c>
      <c r="I31" s="47">
        <f t="shared" si="11"/>
        <v>0</v>
      </c>
      <c r="J31" s="47">
        <f t="shared" si="11"/>
        <v>0</v>
      </c>
      <c r="K31" s="47">
        <f t="shared" si="11"/>
        <v>0</v>
      </c>
      <c r="L31" s="47">
        <f t="shared" si="11"/>
        <v>0</v>
      </c>
      <c r="M31" s="47">
        <f t="shared" si="11"/>
        <v>0</v>
      </c>
      <c r="N31" s="47">
        <f t="shared" si="11"/>
        <v>0</v>
      </c>
      <c r="O31" s="48">
        <f t="shared" si="11"/>
        <v>0</v>
      </c>
      <c r="P31" s="47">
        <f t="shared" si="11"/>
        <v>0</v>
      </c>
      <c r="Q31" s="47">
        <f t="shared" si="11"/>
        <v>0</v>
      </c>
      <c r="R31" s="47">
        <f t="shared" si="11"/>
        <v>0</v>
      </c>
      <c r="S31" s="47">
        <f t="shared" si="11"/>
        <v>0</v>
      </c>
      <c r="T31" s="47">
        <f t="shared" si="11"/>
        <v>0</v>
      </c>
      <c r="U31" s="47">
        <f t="shared" si="11"/>
        <v>1</v>
      </c>
      <c r="V31" s="48">
        <f t="shared" si="11"/>
        <v>2</v>
      </c>
      <c r="W31" s="47">
        <f t="shared" si="11"/>
        <v>4</v>
      </c>
      <c r="X31" s="47">
        <f t="shared" si="11"/>
        <v>4</v>
      </c>
      <c r="Y31" s="47">
        <f t="shared" si="11"/>
        <v>2</v>
      </c>
      <c r="Z31" s="47">
        <f t="shared" si="11"/>
        <v>2</v>
      </c>
      <c r="AA31" s="47">
        <f t="shared" si="11"/>
        <v>2</v>
      </c>
      <c r="AB31" s="47">
        <f t="shared" si="11"/>
        <v>1</v>
      </c>
      <c r="AC31" s="48">
        <f t="shared" si="11"/>
        <v>1</v>
      </c>
      <c r="AD31" s="47">
        <f t="shared" si="11"/>
        <v>0</v>
      </c>
      <c r="AE31" s="47">
        <f t="shared" si="11"/>
        <v>0</v>
      </c>
      <c r="AF31" s="47">
        <f t="shared" si="11"/>
        <v>0</v>
      </c>
      <c r="AG31" s="49">
        <f t="shared" si="11"/>
        <v>0</v>
      </c>
      <c r="AH31" s="7">
        <f>SUM(AH24:AH25,AH27:AH30)</f>
        <v>19</v>
      </c>
      <c r="AI31" s="8">
        <f>COUNTIF(C31:AG31,0)</f>
        <v>22</v>
      </c>
    </row>
    <row r="32" spans="1:36" s="10" customFormat="1" ht="13.5" thickBot="1">
      <c r="A32" s="76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</row>
    <row r="33" spans="1:35" s="1" customFormat="1" ht="13.5" thickBot="1">
      <c r="A33" s="78"/>
      <c r="B33"/>
      <c r="C33" s="86"/>
      <c r="D33" s="134" t="s">
        <v>57</v>
      </c>
      <c r="E33" s="135"/>
      <c r="F33" s="130"/>
      <c r="G33" s="131"/>
      <c r="H33" s="131"/>
      <c r="I33" s="131"/>
      <c r="J33" s="131" t="s">
        <v>58</v>
      </c>
      <c r="K33" s="132"/>
      <c r="L33" s="132"/>
      <c r="M33" s="132"/>
      <c r="N33" s="132"/>
      <c r="O33" s="132"/>
      <c r="P33" s="132"/>
      <c r="Q33" s="132"/>
      <c r="R33" s="132"/>
      <c r="S33" s="133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119"/>
      <c r="AF33" s="51"/>
      <c r="AG33" s="51"/>
      <c r="AH33"/>
      <c r="AI33"/>
    </row>
    <row r="34" spans="1:35" ht="13.5" thickBot="1">
      <c r="A34" s="283" t="s">
        <v>9</v>
      </c>
      <c r="B34" s="98"/>
      <c r="C34" s="52">
        <v>1</v>
      </c>
      <c r="D34" s="109">
        <v>2</v>
      </c>
      <c r="E34" s="109">
        <v>3</v>
      </c>
      <c r="F34" s="114">
        <v>4</v>
      </c>
      <c r="G34" s="115">
        <v>5</v>
      </c>
      <c r="H34" s="115">
        <v>6</v>
      </c>
      <c r="I34" s="115">
        <v>7</v>
      </c>
      <c r="J34" s="115">
        <v>8</v>
      </c>
      <c r="K34" s="115">
        <v>9</v>
      </c>
      <c r="L34" s="115">
        <v>10</v>
      </c>
      <c r="M34" s="115">
        <v>11</v>
      </c>
      <c r="N34" s="115">
        <v>12</v>
      </c>
      <c r="O34" s="115">
        <v>13</v>
      </c>
      <c r="P34" s="115">
        <v>14</v>
      </c>
      <c r="Q34" s="115">
        <v>15</v>
      </c>
      <c r="R34" s="115">
        <v>16</v>
      </c>
      <c r="S34" s="114">
        <v>17</v>
      </c>
      <c r="T34" s="53">
        <v>18</v>
      </c>
      <c r="U34" s="53">
        <v>19</v>
      </c>
      <c r="V34" s="53">
        <v>20</v>
      </c>
      <c r="W34" s="53">
        <v>21</v>
      </c>
      <c r="X34" s="53">
        <v>22</v>
      </c>
      <c r="Y34" s="53">
        <v>23</v>
      </c>
      <c r="Z34" s="54">
        <v>24</v>
      </c>
      <c r="AA34" s="53">
        <v>25</v>
      </c>
      <c r="AB34" s="53">
        <v>26</v>
      </c>
      <c r="AC34" s="53">
        <v>27</v>
      </c>
      <c r="AD34" s="113">
        <v>28</v>
      </c>
      <c r="AE34" s="120">
        <v>29</v>
      </c>
      <c r="AF34" s="56"/>
      <c r="AG34" s="56"/>
      <c r="AH34" s="16" t="s">
        <v>1</v>
      </c>
      <c r="AI34" s="8" t="s">
        <v>2</v>
      </c>
    </row>
    <row r="35" spans="1:35">
      <c r="A35" s="284"/>
      <c r="B35" s="100" t="s">
        <v>3</v>
      </c>
      <c r="C35" s="57"/>
      <c r="D35" s="110" t="s">
        <v>51</v>
      </c>
      <c r="E35" s="110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35"/>
      <c r="U35" s="35"/>
      <c r="V35" s="35"/>
      <c r="W35" s="35"/>
      <c r="X35" s="35"/>
      <c r="Y35" s="35"/>
      <c r="Z35" s="36"/>
      <c r="AA35" s="35"/>
      <c r="AB35" s="35"/>
      <c r="AC35" s="35"/>
      <c r="AD35" s="35"/>
      <c r="AE35" s="122"/>
      <c r="AF35" s="56"/>
      <c r="AG35" s="56"/>
      <c r="AH35" s="17">
        <f>2*(COUNTIF(C35:AG35,"XX"))+COUNTIF(C35:AG35,"X")+COUNTIF(C35:AG35,"S")+COUNTIF(C35:AG35,"U")+2*COUNTIF(C35:AG35,"UX")+2*COUNTIF(C35:AG35,"SX")</f>
        <v>1</v>
      </c>
      <c r="AI35" s="18"/>
    </row>
    <row r="36" spans="1:35">
      <c r="A36" s="284"/>
      <c r="B36" s="75" t="s">
        <v>4</v>
      </c>
      <c r="C36" s="57"/>
      <c r="D36" s="110" t="s">
        <v>55</v>
      </c>
      <c r="E36" s="110"/>
      <c r="F36" s="116"/>
      <c r="G36" s="116" t="s">
        <v>53</v>
      </c>
      <c r="H36" s="116" t="s">
        <v>63</v>
      </c>
      <c r="I36" s="116" t="s">
        <v>53</v>
      </c>
      <c r="J36" s="116"/>
      <c r="K36" s="116" t="s">
        <v>53</v>
      </c>
      <c r="L36" s="116"/>
      <c r="M36" s="116"/>
      <c r="N36" s="116"/>
      <c r="O36" s="116"/>
      <c r="P36" s="116"/>
      <c r="Q36" s="116"/>
      <c r="R36" s="116"/>
      <c r="S36" s="116"/>
      <c r="T36" s="35"/>
      <c r="U36" s="35"/>
      <c r="V36" s="35"/>
      <c r="W36" s="35"/>
      <c r="X36" s="35"/>
      <c r="Y36" s="35"/>
      <c r="Z36" s="36"/>
      <c r="AA36" s="35"/>
      <c r="AB36" s="35"/>
      <c r="AC36" s="35"/>
      <c r="AD36" s="35"/>
      <c r="AE36" s="122" t="s">
        <v>55</v>
      </c>
      <c r="AF36" s="56"/>
      <c r="AG36" s="56"/>
      <c r="AH36" s="2">
        <f>COUNTA(C36:AG36)</f>
        <v>6</v>
      </c>
      <c r="AI36" s="3"/>
    </row>
    <row r="37" spans="1:35">
      <c r="A37" s="284"/>
      <c r="B37" s="75" t="s">
        <v>47</v>
      </c>
      <c r="C37" s="57"/>
      <c r="D37" s="110"/>
      <c r="E37" s="110"/>
      <c r="F37" s="116"/>
      <c r="G37" s="116" t="s">
        <v>54</v>
      </c>
      <c r="H37" s="116" t="s">
        <v>60</v>
      </c>
      <c r="I37" s="116"/>
      <c r="J37" s="116"/>
      <c r="K37" s="116" t="s">
        <v>59</v>
      </c>
      <c r="L37" s="116"/>
      <c r="M37" s="116"/>
      <c r="N37" s="116"/>
      <c r="O37" s="116"/>
      <c r="P37" s="116"/>
      <c r="Q37" s="116"/>
      <c r="R37" s="116"/>
      <c r="S37" s="116"/>
      <c r="T37" s="35"/>
      <c r="U37" s="35"/>
      <c r="V37" s="35"/>
      <c r="W37" s="35"/>
      <c r="X37" s="35"/>
      <c r="Y37" s="35"/>
      <c r="Z37" s="36"/>
      <c r="AA37" s="35"/>
      <c r="AB37" s="35"/>
      <c r="AC37" s="35"/>
      <c r="AD37" s="35"/>
      <c r="AE37" s="122"/>
      <c r="AF37" s="56"/>
      <c r="AG37" s="56"/>
      <c r="AH37" s="2">
        <f>COUNTA(C37:AG37)-AI37</f>
        <v>2</v>
      </c>
      <c r="AI37" s="3">
        <f>COUNTIF(C37:AG37,"K")</f>
        <v>1</v>
      </c>
    </row>
    <row r="38" spans="1:35">
      <c r="A38" s="284"/>
      <c r="B38" s="75" t="s">
        <v>5</v>
      </c>
      <c r="C38" s="57"/>
      <c r="D38" s="110" t="s">
        <v>69</v>
      </c>
      <c r="E38" s="110"/>
      <c r="F38" s="116"/>
      <c r="G38" s="116" t="s">
        <v>51</v>
      </c>
      <c r="H38" s="116" t="s">
        <v>68</v>
      </c>
      <c r="I38" s="116" t="s">
        <v>61</v>
      </c>
      <c r="J38" s="116"/>
      <c r="K38" s="116" t="s">
        <v>68</v>
      </c>
      <c r="L38" s="116"/>
      <c r="M38" s="116"/>
      <c r="N38" s="116"/>
      <c r="O38" s="116"/>
      <c r="P38" s="116"/>
      <c r="Q38" s="116"/>
      <c r="R38" s="116"/>
      <c r="S38" s="116"/>
      <c r="T38" s="35"/>
      <c r="U38" s="35"/>
      <c r="V38" s="35"/>
      <c r="W38" s="35"/>
      <c r="X38" s="35"/>
      <c r="Y38" s="35"/>
      <c r="Z38" s="36"/>
      <c r="AA38" s="35"/>
      <c r="AB38" s="35"/>
      <c r="AC38" s="35"/>
      <c r="AD38" s="35"/>
      <c r="AE38" s="122" t="s">
        <v>69</v>
      </c>
      <c r="AF38" s="56"/>
      <c r="AG38" s="56"/>
      <c r="AH38" s="17">
        <f>COUNTIF(C38:AG38,"XX")+COUNTA(C38:AG38)+COUNTIF(C38:AG38,"XS")</f>
        <v>7</v>
      </c>
      <c r="AI38" s="3"/>
    </row>
    <row r="39" spans="1:35">
      <c r="A39" s="284"/>
      <c r="B39" s="75" t="s">
        <v>6</v>
      </c>
      <c r="C39" s="58"/>
      <c r="D39" s="111">
        <v>1.1000000000000001</v>
      </c>
      <c r="E39" s="111"/>
      <c r="F39" s="117"/>
      <c r="G39" s="117">
        <v>2</v>
      </c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39"/>
      <c r="U39" s="39"/>
      <c r="V39" s="39"/>
      <c r="W39" s="39"/>
      <c r="X39" s="39"/>
      <c r="Y39" s="39"/>
      <c r="Z39" s="40"/>
      <c r="AA39" s="39"/>
      <c r="AB39" s="39"/>
      <c r="AC39" s="39"/>
      <c r="AD39" s="39"/>
      <c r="AE39" s="123">
        <v>2</v>
      </c>
      <c r="AF39" s="56"/>
      <c r="AG39" s="56"/>
      <c r="AH39" s="2">
        <f>COUNTA(C39:AG39)</f>
        <v>3</v>
      </c>
      <c r="AI39" s="4">
        <f>SUM(C39:AG39)</f>
        <v>5.0999999999999996</v>
      </c>
    </row>
    <row r="40" spans="1:35">
      <c r="A40" s="284"/>
      <c r="B40" s="75" t="s">
        <v>7</v>
      </c>
      <c r="C40" s="57"/>
      <c r="D40" s="110"/>
      <c r="E40" s="110">
        <v>10</v>
      </c>
      <c r="F40" s="116">
        <v>12</v>
      </c>
      <c r="G40" s="116">
        <v>14</v>
      </c>
      <c r="H40" s="116"/>
      <c r="I40" s="116">
        <v>15</v>
      </c>
      <c r="J40" s="116">
        <v>10</v>
      </c>
      <c r="K40" s="116">
        <v>14</v>
      </c>
      <c r="L40" s="116">
        <v>10</v>
      </c>
      <c r="M40" s="116">
        <v>8</v>
      </c>
      <c r="N40" s="116">
        <v>13</v>
      </c>
      <c r="O40" s="116"/>
      <c r="P40" s="116">
        <v>15</v>
      </c>
      <c r="Q40" s="116">
        <v>8</v>
      </c>
      <c r="R40" s="116">
        <v>15</v>
      </c>
      <c r="S40" s="116">
        <v>10</v>
      </c>
      <c r="T40" s="35"/>
      <c r="U40" s="35"/>
      <c r="V40" s="35"/>
      <c r="W40" s="35"/>
      <c r="X40" s="35"/>
      <c r="Y40" s="35"/>
      <c r="Z40" s="36"/>
      <c r="AA40" s="35"/>
      <c r="AB40" s="35"/>
      <c r="AC40" s="35"/>
      <c r="AD40" s="35"/>
      <c r="AE40" s="122">
        <v>10</v>
      </c>
      <c r="AF40" s="56"/>
      <c r="AG40" s="56"/>
      <c r="AH40" s="2">
        <f>COUNTA(C40:AG40)</f>
        <v>14</v>
      </c>
      <c r="AI40" s="3">
        <f>SUM(C40:AG40)</f>
        <v>164</v>
      </c>
    </row>
    <row r="41" spans="1:35" ht="13.5" thickBot="1">
      <c r="A41" s="284"/>
      <c r="B41" s="101" t="s">
        <v>36</v>
      </c>
      <c r="C41" s="59"/>
      <c r="D41" s="112"/>
      <c r="E41" s="112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43"/>
      <c r="U41" s="43"/>
      <c r="V41" s="43"/>
      <c r="W41" s="43"/>
      <c r="X41" s="43"/>
      <c r="Y41" s="43"/>
      <c r="Z41" s="44"/>
      <c r="AA41" s="43"/>
      <c r="AB41" s="43"/>
      <c r="AC41" s="43"/>
      <c r="AD41" s="43"/>
      <c r="AE41" s="124"/>
      <c r="AF41" s="56"/>
      <c r="AG41" s="56"/>
      <c r="AH41" s="5">
        <f>COUNTA(C41:AG41)</f>
        <v>0</v>
      </c>
      <c r="AI41" s="6"/>
    </row>
    <row r="42" spans="1:35" ht="13.5" thickBot="1">
      <c r="A42" s="285"/>
      <c r="B42" s="99" t="s">
        <v>8</v>
      </c>
      <c r="C42" s="60">
        <f t="shared" ref="C42:AE42" si="12">COUNTA(C35,C36,C38,C39,C40)</f>
        <v>0</v>
      </c>
      <c r="D42" s="47">
        <f t="shared" si="12"/>
        <v>4</v>
      </c>
      <c r="E42" s="48">
        <f t="shared" si="12"/>
        <v>1</v>
      </c>
      <c r="F42" s="47">
        <f t="shared" si="12"/>
        <v>1</v>
      </c>
      <c r="G42" s="47">
        <f t="shared" si="12"/>
        <v>4</v>
      </c>
      <c r="H42" s="47">
        <f t="shared" si="12"/>
        <v>2</v>
      </c>
      <c r="I42" s="47">
        <f t="shared" si="12"/>
        <v>3</v>
      </c>
      <c r="J42" s="47">
        <f t="shared" si="12"/>
        <v>1</v>
      </c>
      <c r="K42" s="47">
        <f t="shared" si="12"/>
        <v>3</v>
      </c>
      <c r="L42" s="48">
        <f t="shared" si="12"/>
        <v>1</v>
      </c>
      <c r="M42" s="47">
        <f t="shared" si="12"/>
        <v>1</v>
      </c>
      <c r="N42" s="47">
        <f t="shared" si="12"/>
        <v>1</v>
      </c>
      <c r="O42" s="47">
        <f t="shared" si="12"/>
        <v>0</v>
      </c>
      <c r="P42" s="47">
        <f t="shared" si="12"/>
        <v>1</v>
      </c>
      <c r="Q42" s="47">
        <f t="shared" si="12"/>
        <v>1</v>
      </c>
      <c r="R42" s="47">
        <f t="shared" si="12"/>
        <v>1</v>
      </c>
      <c r="S42" s="48">
        <f t="shared" si="12"/>
        <v>1</v>
      </c>
      <c r="T42" s="47">
        <f t="shared" si="12"/>
        <v>0</v>
      </c>
      <c r="U42" s="47">
        <f t="shared" si="12"/>
        <v>0</v>
      </c>
      <c r="V42" s="47">
        <f t="shared" si="12"/>
        <v>0</v>
      </c>
      <c r="W42" s="47">
        <f t="shared" si="12"/>
        <v>0</v>
      </c>
      <c r="X42" s="47">
        <f t="shared" si="12"/>
        <v>0</v>
      </c>
      <c r="Y42" s="47">
        <f t="shared" si="12"/>
        <v>0</v>
      </c>
      <c r="Z42" s="48">
        <f t="shared" si="12"/>
        <v>0</v>
      </c>
      <c r="AA42" s="47">
        <f t="shared" si="12"/>
        <v>0</v>
      </c>
      <c r="AB42" s="47">
        <f t="shared" si="12"/>
        <v>0</v>
      </c>
      <c r="AC42" s="47">
        <f t="shared" si="12"/>
        <v>0</v>
      </c>
      <c r="AD42" s="47">
        <f t="shared" si="12"/>
        <v>0</v>
      </c>
      <c r="AE42" s="49">
        <f t="shared" si="12"/>
        <v>4</v>
      </c>
      <c r="AF42" s="56"/>
      <c r="AG42" s="56"/>
      <c r="AH42" s="7">
        <f>SUM(AH35:AH36,AH38:AH41)</f>
        <v>31</v>
      </c>
      <c r="AI42" s="8">
        <f>COUNTIF(C42:AG42,0)</f>
        <v>13</v>
      </c>
    </row>
    <row r="43" spans="1:35" s="10" customFormat="1">
      <c r="A43" s="76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</row>
    <row r="44" spans="1:35" s="10" customFormat="1" ht="13.5" thickBot="1">
      <c r="A44" s="76"/>
      <c r="B44"/>
      <c r="C44" s="125" t="s">
        <v>62</v>
      </c>
      <c r="D44" s="125"/>
      <c r="E44" s="136"/>
      <c r="F44" s="136"/>
      <c r="G44" s="136"/>
      <c r="H44" s="137" t="s">
        <v>64</v>
      </c>
      <c r="I44" s="137"/>
      <c r="J44" s="137"/>
      <c r="K44" s="137"/>
      <c r="L44" s="137"/>
      <c r="M44" s="137"/>
      <c r="N44" s="137"/>
      <c r="O44" s="137"/>
      <c r="P44"/>
      <c r="Q44"/>
      <c r="R44"/>
      <c r="S44"/>
      <c r="T44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/>
      <c r="AI44"/>
    </row>
    <row r="45" spans="1:35" ht="13.5" thickBot="1">
      <c r="A45" s="280" t="s">
        <v>10</v>
      </c>
      <c r="B45" s="98"/>
      <c r="C45" s="126">
        <v>1</v>
      </c>
      <c r="D45" s="70">
        <v>2</v>
      </c>
      <c r="E45" s="138">
        <v>3</v>
      </c>
      <c r="F45" s="138">
        <v>4</v>
      </c>
      <c r="G45" s="138">
        <v>5</v>
      </c>
      <c r="H45" s="138">
        <v>6</v>
      </c>
      <c r="I45" s="138">
        <v>7</v>
      </c>
      <c r="J45" s="138">
        <v>8</v>
      </c>
      <c r="K45" s="138">
        <v>9</v>
      </c>
      <c r="L45" s="138">
        <v>10</v>
      </c>
      <c r="M45" s="138">
        <v>11</v>
      </c>
      <c r="N45" s="138">
        <v>12</v>
      </c>
      <c r="O45" s="138">
        <v>13</v>
      </c>
      <c r="P45" s="53">
        <v>14</v>
      </c>
      <c r="Q45" s="53">
        <v>15</v>
      </c>
      <c r="R45" s="54">
        <v>16</v>
      </c>
      <c r="S45" s="53">
        <v>17</v>
      </c>
      <c r="T45" s="53">
        <v>18</v>
      </c>
      <c r="U45" s="53">
        <v>19</v>
      </c>
      <c r="V45" s="53">
        <v>20</v>
      </c>
      <c r="W45" s="53">
        <v>21</v>
      </c>
      <c r="X45" s="53">
        <v>22</v>
      </c>
      <c r="Y45" s="54">
        <v>23</v>
      </c>
      <c r="Z45" s="53">
        <v>24</v>
      </c>
      <c r="AA45" s="53">
        <v>25</v>
      </c>
      <c r="AB45" s="53">
        <v>26</v>
      </c>
      <c r="AC45" s="53">
        <v>27</v>
      </c>
      <c r="AD45" s="53">
        <v>28</v>
      </c>
      <c r="AE45" s="53">
        <v>29</v>
      </c>
      <c r="AF45" s="54">
        <v>30</v>
      </c>
      <c r="AG45" s="55">
        <v>31</v>
      </c>
      <c r="AH45" s="16" t="s">
        <v>1</v>
      </c>
      <c r="AI45" s="8" t="s">
        <v>2</v>
      </c>
    </row>
    <row r="46" spans="1:35">
      <c r="A46" s="281"/>
      <c r="B46" s="100" t="s">
        <v>3</v>
      </c>
      <c r="C46" s="127"/>
      <c r="D46" s="121" t="s">
        <v>51</v>
      </c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35"/>
      <c r="Q46" s="35"/>
      <c r="R46" s="36"/>
      <c r="S46" s="35"/>
      <c r="T46" s="35"/>
      <c r="U46" s="35"/>
      <c r="V46" s="35"/>
      <c r="W46" s="35"/>
      <c r="X46" s="35"/>
      <c r="Y46" s="36"/>
      <c r="Z46" s="35"/>
      <c r="AA46" s="35"/>
      <c r="AB46" s="35"/>
      <c r="AC46" s="35"/>
      <c r="AD46" s="35"/>
      <c r="AE46" s="35"/>
      <c r="AF46" s="36"/>
      <c r="AG46" s="37"/>
      <c r="AH46" s="17">
        <f>2*(COUNTIF(C46:AG46,"XX"))+COUNTIF(C46:AG46,"X")+COUNTIF(C46:AG46,"S")+COUNTIF(C46:AG46,"U")+2*COUNTIF(C46:AG46,"UX")+2*COUNTIF(C46:AG46,"SX")</f>
        <v>1</v>
      </c>
      <c r="AI46" s="18"/>
    </row>
    <row r="47" spans="1:35">
      <c r="A47" s="281"/>
      <c r="B47" s="75" t="s">
        <v>4</v>
      </c>
      <c r="C47" s="127"/>
      <c r="D47" s="121" t="s">
        <v>55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35"/>
      <c r="Q47" s="35"/>
      <c r="R47" s="36"/>
      <c r="S47" s="35"/>
      <c r="T47" s="35"/>
      <c r="U47" s="35"/>
      <c r="V47" s="35"/>
      <c r="W47" s="35"/>
      <c r="X47" s="35"/>
      <c r="Y47" s="36"/>
      <c r="Z47" s="35"/>
      <c r="AA47" s="35"/>
      <c r="AB47" s="35"/>
      <c r="AC47" s="35"/>
      <c r="AD47" s="35"/>
      <c r="AE47" s="35"/>
      <c r="AF47" s="36"/>
      <c r="AG47" s="37"/>
      <c r="AH47" s="2">
        <f>COUNTA(C47:AG47)</f>
        <v>1</v>
      </c>
      <c r="AI47" s="3"/>
    </row>
    <row r="48" spans="1:35">
      <c r="A48" s="281"/>
      <c r="B48" s="75" t="s">
        <v>47</v>
      </c>
      <c r="C48" s="127"/>
      <c r="D48" s="121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35"/>
      <c r="Q48" s="35"/>
      <c r="R48" s="36"/>
      <c r="S48" s="35"/>
      <c r="T48" s="35"/>
      <c r="U48" s="35"/>
      <c r="V48" s="35"/>
      <c r="W48" s="35"/>
      <c r="X48" s="35"/>
      <c r="Y48" s="36"/>
      <c r="Z48" s="35"/>
      <c r="AA48" s="35"/>
      <c r="AB48" s="35"/>
      <c r="AC48" s="35"/>
      <c r="AD48" s="35"/>
      <c r="AE48" s="35"/>
      <c r="AF48" s="36"/>
      <c r="AG48" s="37"/>
      <c r="AH48" s="2">
        <f>COUNTA(C48:AG48)-AI48</f>
        <v>0</v>
      </c>
      <c r="AI48" s="3">
        <f>COUNTIF(C48:AG48,"K")</f>
        <v>0</v>
      </c>
    </row>
    <row r="49" spans="1:35">
      <c r="A49" s="281"/>
      <c r="B49" s="75" t="s">
        <v>5</v>
      </c>
      <c r="C49" s="127"/>
      <c r="D49" s="121" t="s">
        <v>69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35"/>
      <c r="Q49" s="35"/>
      <c r="R49" s="36"/>
      <c r="S49" s="35"/>
      <c r="T49" s="35"/>
      <c r="U49" s="35"/>
      <c r="V49" s="35"/>
      <c r="W49" s="35"/>
      <c r="X49" s="35"/>
      <c r="Y49" s="36"/>
      <c r="Z49" s="35"/>
      <c r="AA49" s="35"/>
      <c r="AB49" s="35"/>
      <c r="AC49" s="35"/>
      <c r="AD49" s="35"/>
      <c r="AE49" s="35"/>
      <c r="AF49" s="36"/>
      <c r="AG49" s="37"/>
      <c r="AH49" s="17">
        <f>COUNTIF(C49:AG49,"XX")+COUNTA(C49:AG49)+COUNTIF(C49:AG49,"XS")</f>
        <v>1</v>
      </c>
      <c r="AI49" s="3"/>
    </row>
    <row r="50" spans="1:35">
      <c r="A50" s="281"/>
      <c r="B50" s="75" t="s">
        <v>6</v>
      </c>
      <c r="C50" s="127"/>
      <c r="D50" s="121">
        <v>2.1</v>
      </c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35"/>
      <c r="Q50" s="35"/>
      <c r="R50" s="36"/>
      <c r="S50" s="35"/>
      <c r="T50" s="35"/>
      <c r="U50" s="35"/>
      <c r="V50" s="35"/>
      <c r="W50" s="35"/>
      <c r="X50" s="35"/>
      <c r="Y50" s="36"/>
      <c r="Z50" s="35"/>
      <c r="AA50" s="35"/>
      <c r="AB50" s="35"/>
      <c r="AC50" s="35"/>
      <c r="AD50" s="35"/>
      <c r="AE50" s="35"/>
      <c r="AF50" s="36"/>
      <c r="AG50" s="37"/>
      <c r="AH50" s="2">
        <f>COUNTA(C50:AG50)</f>
        <v>1</v>
      </c>
      <c r="AI50" s="4">
        <f>SUM(C50:AG50)</f>
        <v>2.1</v>
      </c>
    </row>
    <row r="51" spans="1:35">
      <c r="A51" s="281"/>
      <c r="B51" s="75" t="s">
        <v>7</v>
      </c>
      <c r="C51" s="127"/>
      <c r="D51" s="121">
        <v>8</v>
      </c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35"/>
      <c r="Q51" s="35"/>
      <c r="R51" s="36"/>
      <c r="S51" s="35"/>
      <c r="T51" s="35"/>
      <c r="U51" s="35"/>
      <c r="V51" s="35"/>
      <c r="W51" s="35"/>
      <c r="X51" s="35"/>
      <c r="Y51" s="36"/>
      <c r="Z51" s="35"/>
      <c r="AA51" s="35"/>
      <c r="AB51" s="35"/>
      <c r="AC51" s="35"/>
      <c r="AD51" s="35"/>
      <c r="AE51" s="35"/>
      <c r="AF51" s="36"/>
      <c r="AG51" s="37"/>
      <c r="AH51" s="2">
        <f>COUNTA(C51:AG51)</f>
        <v>1</v>
      </c>
      <c r="AI51" s="3">
        <f>SUM(C51:AG51)</f>
        <v>8</v>
      </c>
    </row>
    <row r="52" spans="1:35" ht="13.5" thickBot="1">
      <c r="A52" s="281"/>
      <c r="B52" s="101" t="s">
        <v>36</v>
      </c>
      <c r="C52" s="128"/>
      <c r="D52" s="129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64"/>
      <c r="Q52" s="64"/>
      <c r="R52" s="63"/>
      <c r="S52" s="64"/>
      <c r="T52" s="64"/>
      <c r="U52" s="64"/>
      <c r="V52" s="64"/>
      <c r="W52" s="64"/>
      <c r="X52" s="64"/>
      <c r="Y52" s="63"/>
      <c r="Z52" s="64"/>
      <c r="AA52" s="64"/>
      <c r="AB52" s="64"/>
      <c r="AC52" s="64"/>
      <c r="AD52" s="64"/>
      <c r="AE52" s="64"/>
      <c r="AF52" s="63"/>
      <c r="AG52" s="65"/>
      <c r="AH52" s="5">
        <f>COUNTA(C52:AG52)</f>
        <v>0</v>
      </c>
      <c r="AI52" s="6"/>
    </row>
    <row r="53" spans="1:35" ht="13.5" thickBot="1">
      <c r="A53" s="282"/>
      <c r="B53" s="99" t="s">
        <v>8</v>
      </c>
      <c r="C53" s="46">
        <f t="shared" ref="C53:AG53" si="13">COUNTA(C46,C47,C49,C50,C51)</f>
        <v>0</v>
      </c>
      <c r="D53" s="48">
        <f t="shared" si="13"/>
        <v>5</v>
      </c>
      <c r="E53" s="47">
        <f t="shared" si="13"/>
        <v>0</v>
      </c>
      <c r="F53" s="47">
        <f t="shared" si="13"/>
        <v>0</v>
      </c>
      <c r="G53" s="47">
        <f t="shared" si="13"/>
        <v>0</v>
      </c>
      <c r="H53" s="47">
        <f t="shared" si="13"/>
        <v>0</v>
      </c>
      <c r="I53" s="47">
        <f t="shared" si="13"/>
        <v>0</v>
      </c>
      <c r="J53" s="47">
        <f t="shared" si="13"/>
        <v>0</v>
      </c>
      <c r="K53" s="48">
        <f t="shared" si="13"/>
        <v>0</v>
      </c>
      <c r="L53" s="47">
        <f t="shared" si="13"/>
        <v>0</v>
      </c>
      <c r="M53" s="47">
        <f t="shared" si="13"/>
        <v>0</v>
      </c>
      <c r="N53" s="47">
        <f t="shared" si="13"/>
        <v>0</v>
      </c>
      <c r="O53" s="47">
        <f t="shared" si="13"/>
        <v>0</v>
      </c>
      <c r="P53" s="47">
        <f t="shared" si="13"/>
        <v>0</v>
      </c>
      <c r="Q53" s="47">
        <f t="shared" si="13"/>
        <v>0</v>
      </c>
      <c r="R53" s="48">
        <f t="shared" si="13"/>
        <v>0</v>
      </c>
      <c r="S53" s="47">
        <f t="shared" si="13"/>
        <v>0</v>
      </c>
      <c r="T53" s="47">
        <f t="shared" si="13"/>
        <v>0</v>
      </c>
      <c r="U53" s="47">
        <f t="shared" si="13"/>
        <v>0</v>
      </c>
      <c r="V53" s="47">
        <f t="shared" si="13"/>
        <v>0</v>
      </c>
      <c r="W53" s="47">
        <f t="shared" si="13"/>
        <v>0</v>
      </c>
      <c r="X53" s="47">
        <f t="shared" si="13"/>
        <v>0</v>
      </c>
      <c r="Y53" s="48">
        <f t="shared" si="13"/>
        <v>0</v>
      </c>
      <c r="Z53" s="47">
        <f t="shared" si="13"/>
        <v>0</v>
      </c>
      <c r="AA53" s="47">
        <f t="shared" si="13"/>
        <v>0</v>
      </c>
      <c r="AB53" s="47">
        <f t="shared" si="13"/>
        <v>0</v>
      </c>
      <c r="AC53" s="47">
        <f t="shared" si="13"/>
        <v>0</v>
      </c>
      <c r="AD53" s="47">
        <f t="shared" si="13"/>
        <v>0</v>
      </c>
      <c r="AE53" s="47">
        <f t="shared" si="13"/>
        <v>0</v>
      </c>
      <c r="AF53" s="48">
        <f t="shared" si="13"/>
        <v>0</v>
      </c>
      <c r="AG53" s="49">
        <f t="shared" si="13"/>
        <v>0</v>
      </c>
      <c r="AH53" s="7">
        <f>SUM(AH46:AH47,AH49:AH52)</f>
        <v>5</v>
      </c>
      <c r="AI53" s="8">
        <f>COUNTIF(C53:AG53,0)</f>
        <v>30</v>
      </c>
    </row>
    <row r="54" spans="1:35">
      <c r="A54" s="79"/>
      <c r="B54" s="1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</row>
    <row r="55" spans="1:35" ht="13.5" thickBot="1">
      <c r="A55" s="79"/>
      <c r="B55"/>
      <c r="C55" s="50"/>
      <c r="D55" s="50"/>
      <c r="E55" s="50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 s="50"/>
      <c r="AF55" s="50"/>
      <c r="AG55" s="50"/>
      <c r="AH55"/>
      <c r="AI55"/>
    </row>
    <row r="56" spans="1:35" ht="13.5" thickBot="1">
      <c r="A56" s="280" t="s">
        <v>11</v>
      </c>
      <c r="B56" s="98"/>
      <c r="C56" s="61">
        <v>1</v>
      </c>
      <c r="D56" s="53">
        <v>2</v>
      </c>
      <c r="E56" s="53">
        <v>3</v>
      </c>
      <c r="F56" s="53">
        <v>4</v>
      </c>
      <c r="G56" s="53">
        <v>5</v>
      </c>
      <c r="H56" s="54">
        <v>6</v>
      </c>
      <c r="I56" s="53">
        <v>7</v>
      </c>
      <c r="J56" s="53">
        <v>8</v>
      </c>
      <c r="K56" s="53">
        <v>9</v>
      </c>
      <c r="L56" s="53">
        <v>10</v>
      </c>
      <c r="M56" s="53">
        <v>11</v>
      </c>
      <c r="N56" s="53">
        <v>12</v>
      </c>
      <c r="O56" s="54">
        <v>13</v>
      </c>
      <c r="P56" s="53">
        <v>14</v>
      </c>
      <c r="Q56" s="53">
        <v>15</v>
      </c>
      <c r="R56" s="53">
        <v>16</v>
      </c>
      <c r="S56" s="53">
        <v>17</v>
      </c>
      <c r="T56" s="53">
        <v>18</v>
      </c>
      <c r="U56" s="53">
        <v>19</v>
      </c>
      <c r="V56" s="54">
        <v>20</v>
      </c>
      <c r="W56" s="53">
        <v>21</v>
      </c>
      <c r="X56" s="53">
        <v>22</v>
      </c>
      <c r="Y56" s="53">
        <v>23</v>
      </c>
      <c r="Z56" s="53">
        <v>24</v>
      </c>
      <c r="AA56" s="53">
        <v>25</v>
      </c>
      <c r="AB56" s="53">
        <v>26</v>
      </c>
      <c r="AC56" s="54">
        <v>27</v>
      </c>
      <c r="AD56" s="53">
        <v>28</v>
      </c>
      <c r="AE56" s="53">
        <v>29</v>
      </c>
      <c r="AF56" s="55">
        <v>30</v>
      </c>
      <c r="AG56" s="56"/>
      <c r="AH56" s="16" t="s">
        <v>1</v>
      </c>
      <c r="AI56" s="8" t="s">
        <v>2</v>
      </c>
    </row>
    <row r="57" spans="1:35">
      <c r="A57" s="281"/>
      <c r="B57" s="100" t="s">
        <v>3</v>
      </c>
      <c r="C57" s="34"/>
      <c r="D57" s="35"/>
      <c r="E57" s="35"/>
      <c r="F57" s="35"/>
      <c r="G57" s="35"/>
      <c r="H57" s="36"/>
      <c r="I57" s="35"/>
      <c r="J57" s="35"/>
      <c r="K57" s="35"/>
      <c r="L57" s="35"/>
      <c r="M57" s="35"/>
      <c r="N57" s="35"/>
      <c r="O57" s="36"/>
      <c r="P57" s="35"/>
      <c r="Q57" s="35"/>
      <c r="R57" s="35"/>
      <c r="S57" s="35"/>
      <c r="T57" s="35"/>
      <c r="U57" s="35"/>
      <c r="V57" s="36"/>
      <c r="W57" s="35"/>
      <c r="X57" s="35"/>
      <c r="Y57" s="35"/>
      <c r="Z57" s="35"/>
      <c r="AA57" s="35"/>
      <c r="AB57" s="35"/>
      <c r="AC57" s="36"/>
      <c r="AD57" s="35"/>
      <c r="AE57" s="35"/>
      <c r="AF57" s="37"/>
      <c r="AG57" s="56"/>
      <c r="AH57" s="17">
        <f>2*(COUNTIF(C57:AG57,"XX"))+COUNTIF(C57:AG57,"X")+COUNTIF(C57:AG57,"S")+COUNTIF(C57:AG57,"U")+2*COUNTIF(C57:AG57,"UX")+2*COUNTIF(C57:AG57,"SX")</f>
        <v>0</v>
      </c>
      <c r="AI57" s="18"/>
    </row>
    <row r="58" spans="1:35">
      <c r="A58" s="281"/>
      <c r="B58" s="75" t="s">
        <v>4</v>
      </c>
      <c r="C58" s="34"/>
      <c r="D58" s="35"/>
      <c r="E58" s="35"/>
      <c r="F58" s="35"/>
      <c r="G58" s="35"/>
      <c r="H58" s="36"/>
      <c r="I58" s="35"/>
      <c r="J58" s="35"/>
      <c r="K58" s="35"/>
      <c r="L58" s="35"/>
      <c r="M58" s="35"/>
      <c r="N58" s="35"/>
      <c r="O58" s="36"/>
      <c r="P58" s="35"/>
      <c r="Q58" s="35"/>
      <c r="R58" s="35"/>
      <c r="S58" s="35"/>
      <c r="T58" s="35"/>
      <c r="U58" s="35"/>
      <c r="V58" s="36"/>
      <c r="W58" s="35"/>
      <c r="X58" s="35"/>
      <c r="Y58" s="35"/>
      <c r="Z58" s="35"/>
      <c r="AA58" s="35"/>
      <c r="AB58" s="35"/>
      <c r="AC58" s="36"/>
      <c r="AD58" s="35"/>
      <c r="AE58" s="35"/>
      <c r="AF58" s="37"/>
      <c r="AG58" s="56"/>
      <c r="AH58" s="2">
        <f>COUNTA(C58:AG58)</f>
        <v>0</v>
      </c>
      <c r="AI58" s="3"/>
    </row>
    <row r="59" spans="1:35">
      <c r="A59" s="281"/>
      <c r="B59" s="75" t="s">
        <v>47</v>
      </c>
      <c r="C59" s="34"/>
      <c r="D59" s="35"/>
      <c r="E59" s="35"/>
      <c r="F59" s="35"/>
      <c r="G59" s="35"/>
      <c r="H59" s="36"/>
      <c r="I59" s="35"/>
      <c r="J59" s="35"/>
      <c r="K59" s="35"/>
      <c r="L59" s="35"/>
      <c r="M59" s="35"/>
      <c r="N59" s="35"/>
      <c r="O59" s="36"/>
      <c r="P59" s="35"/>
      <c r="Q59" s="35"/>
      <c r="R59" s="35"/>
      <c r="S59" s="35"/>
      <c r="T59" s="35"/>
      <c r="U59" s="35"/>
      <c r="V59" s="36"/>
      <c r="W59" s="35"/>
      <c r="X59" s="35"/>
      <c r="Y59" s="35"/>
      <c r="Z59" s="35"/>
      <c r="AA59" s="35"/>
      <c r="AB59" s="35"/>
      <c r="AC59" s="36"/>
      <c r="AD59" s="35"/>
      <c r="AE59" s="35"/>
      <c r="AF59" s="37"/>
      <c r="AG59" s="56"/>
      <c r="AH59" s="2">
        <f>COUNTA(C59:AG59)-AI59</f>
        <v>0</v>
      </c>
      <c r="AI59" s="3">
        <f>COUNTIF(C59:AG59,"K")</f>
        <v>0</v>
      </c>
    </row>
    <row r="60" spans="1:35">
      <c r="A60" s="281"/>
      <c r="B60" s="75" t="s">
        <v>5</v>
      </c>
      <c r="C60" s="34"/>
      <c r="D60" s="35"/>
      <c r="E60" s="35"/>
      <c r="F60" s="35"/>
      <c r="G60" s="35"/>
      <c r="H60" s="36"/>
      <c r="I60" s="35"/>
      <c r="J60" s="35"/>
      <c r="K60" s="35"/>
      <c r="L60" s="35"/>
      <c r="M60" s="35"/>
      <c r="N60" s="35"/>
      <c r="O60" s="36"/>
      <c r="P60" s="35"/>
      <c r="Q60" s="35"/>
      <c r="R60" s="35"/>
      <c r="S60" s="35"/>
      <c r="T60" s="35"/>
      <c r="U60" s="35"/>
      <c r="V60" s="36"/>
      <c r="W60" s="35"/>
      <c r="X60" s="35"/>
      <c r="Y60" s="35"/>
      <c r="Z60" s="35"/>
      <c r="AA60" s="35"/>
      <c r="AB60" s="35"/>
      <c r="AC60" s="36"/>
      <c r="AD60" s="35"/>
      <c r="AE60" s="35"/>
      <c r="AF60" s="37"/>
      <c r="AG60" s="56"/>
      <c r="AH60" s="17">
        <f>COUNTIF(C60:AG60,"XX")+COUNTA(C60:AG60)+COUNTIF(C60:AG60,"XS")</f>
        <v>0</v>
      </c>
      <c r="AI60" s="3"/>
    </row>
    <row r="61" spans="1:35">
      <c r="A61" s="281"/>
      <c r="B61" s="75" t="s">
        <v>6</v>
      </c>
      <c r="C61" s="34"/>
      <c r="D61" s="35"/>
      <c r="E61" s="35"/>
      <c r="F61" s="35"/>
      <c r="G61" s="35"/>
      <c r="H61" s="36"/>
      <c r="I61" s="35"/>
      <c r="J61" s="35"/>
      <c r="K61" s="35"/>
      <c r="L61" s="35"/>
      <c r="M61" s="35"/>
      <c r="N61" s="35"/>
      <c r="O61" s="36"/>
      <c r="P61" s="35"/>
      <c r="Q61" s="35"/>
      <c r="R61" s="35"/>
      <c r="S61" s="35"/>
      <c r="T61" s="35"/>
      <c r="U61" s="35"/>
      <c r="V61" s="36"/>
      <c r="W61" s="35"/>
      <c r="X61" s="35"/>
      <c r="Y61" s="35"/>
      <c r="Z61" s="35"/>
      <c r="AA61" s="35"/>
      <c r="AB61" s="35"/>
      <c r="AC61" s="36"/>
      <c r="AD61" s="35"/>
      <c r="AE61" s="35"/>
      <c r="AF61" s="37"/>
      <c r="AG61" s="56"/>
      <c r="AH61" s="2">
        <f>COUNTA(C61:AG61)</f>
        <v>0</v>
      </c>
      <c r="AI61" s="4">
        <f>SUM(C61:AG61)</f>
        <v>0</v>
      </c>
    </row>
    <row r="62" spans="1:35">
      <c r="A62" s="281"/>
      <c r="B62" s="75" t="s">
        <v>7</v>
      </c>
      <c r="C62" s="34"/>
      <c r="D62" s="35"/>
      <c r="E62" s="35"/>
      <c r="F62" s="35"/>
      <c r="G62" s="35"/>
      <c r="H62" s="36"/>
      <c r="I62" s="35"/>
      <c r="J62" s="35"/>
      <c r="K62" s="35"/>
      <c r="L62" s="35"/>
      <c r="M62" s="35"/>
      <c r="N62" s="35"/>
      <c r="O62" s="36"/>
      <c r="P62" s="35"/>
      <c r="Q62" s="35"/>
      <c r="R62" s="35"/>
      <c r="S62" s="35"/>
      <c r="T62" s="35"/>
      <c r="U62" s="35"/>
      <c r="V62" s="36"/>
      <c r="W62" s="35"/>
      <c r="X62" s="35"/>
      <c r="Y62" s="35"/>
      <c r="Z62" s="35"/>
      <c r="AA62" s="35"/>
      <c r="AB62" s="35"/>
      <c r="AC62" s="36"/>
      <c r="AD62" s="35"/>
      <c r="AE62" s="35"/>
      <c r="AF62" s="37"/>
      <c r="AG62" s="56"/>
      <c r="AH62" s="2">
        <f>COUNTA(C62:AG62)</f>
        <v>0</v>
      </c>
      <c r="AI62" s="3">
        <f>SUM(C62:AG62)</f>
        <v>0</v>
      </c>
    </row>
    <row r="63" spans="1:35" ht="13.5" thickBot="1">
      <c r="A63" s="281"/>
      <c r="B63" s="101" t="s">
        <v>36</v>
      </c>
      <c r="C63" s="62"/>
      <c r="D63" s="64"/>
      <c r="E63" s="64"/>
      <c r="F63" s="64"/>
      <c r="G63" s="64"/>
      <c r="H63" s="63"/>
      <c r="I63" s="64"/>
      <c r="J63" s="64"/>
      <c r="K63" s="64"/>
      <c r="L63" s="64"/>
      <c r="M63" s="64"/>
      <c r="N63" s="64"/>
      <c r="O63" s="63"/>
      <c r="P63" s="64"/>
      <c r="Q63" s="64"/>
      <c r="R63" s="64"/>
      <c r="S63" s="64"/>
      <c r="T63" s="64"/>
      <c r="U63" s="64"/>
      <c r="V63" s="63"/>
      <c r="W63" s="64"/>
      <c r="X63" s="64"/>
      <c r="Y63" s="64"/>
      <c r="Z63" s="64"/>
      <c r="AA63" s="64"/>
      <c r="AB63" s="64"/>
      <c r="AC63" s="63"/>
      <c r="AD63" s="64"/>
      <c r="AE63" s="64"/>
      <c r="AF63" s="65"/>
      <c r="AG63" s="56"/>
      <c r="AH63" s="5">
        <f>COUNTA(C63:AG63)</f>
        <v>0</v>
      </c>
      <c r="AI63" s="6"/>
    </row>
    <row r="64" spans="1:35" ht="13.5" thickBot="1">
      <c r="A64" s="282"/>
      <c r="B64" s="99" t="s">
        <v>8</v>
      </c>
      <c r="C64" s="46">
        <f t="shared" ref="C64:AF64" si="14">COUNTA(C57,C58,C60,C61,C62)</f>
        <v>0</v>
      </c>
      <c r="D64" s="47">
        <f t="shared" si="14"/>
        <v>0</v>
      </c>
      <c r="E64" s="47">
        <f t="shared" si="14"/>
        <v>0</v>
      </c>
      <c r="F64" s="47">
        <f t="shared" si="14"/>
        <v>0</v>
      </c>
      <c r="G64" s="47">
        <f t="shared" si="14"/>
        <v>0</v>
      </c>
      <c r="H64" s="48">
        <f t="shared" si="14"/>
        <v>0</v>
      </c>
      <c r="I64" s="47">
        <f t="shared" si="14"/>
        <v>0</v>
      </c>
      <c r="J64" s="47">
        <f t="shared" si="14"/>
        <v>0</v>
      </c>
      <c r="K64" s="47">
        <f t="shared" si="14"/>
        <v>0</v>
      </c>
      <c r="L64" s="47">
        <f t="shared" si="14"/>
        <v>0</v>
      </c>
      <c r="M64" s="47">
        <f t="shared" si="14"/>
        <v>0</v>
      </c>
      <c r="N64" s="47">
        <f t="shared" si="14"/>
        <v>0</v>
      </c>
      <c r="O64" s="48">
        <f t="shared" si="14"/>
        <v>0</v>
      </c>
      <c r="P64" s="47">
        <f t="shared" si="14"/>
        <v>0</v>
      </c>
      <c r="Q64" s="47">
        <f t="shared" si="14"/>
        <v>0</v>
      </c>
      <c r="R64" s="47">
        <f t="shared" si="14"/>
        <v>0</v>
      </c>
      <c r="S64" s="47">
        <f t="shared" si="14"/>
        <v>0</v>
      </c>
      <c r="T64" s="47">
        <f t="shared" si="14"/>
        <v>0</v>
      </c>
      <c r="U64" s="47">
        <f t="shared" si="14"/>
        <v>0</v>
      </c>
      <c r="V64" s="48">
        <f t="shared" si="14"/>
        <v>0</v>
      </c>
      <c r="W64" s="47">
        <f t="shared" si="14"/>
        <v>0</v>
      </c>
      <c r="X64" s="47">
        <f t="shared" si="14"/>
        <v>0</v>
      </c>
      <c r="Y64" s="47">
        <f t="shared" si="14"/>
        <v>0</v>
      </c>
      <c r="Z64" s="47">
        <f t="shared" si="14"/>
        <v>0</v>
      </c>
      <c r="AA64" s="47">
        <f t="shared" si="14"/>
        <v>0</v>
      </c>
      <c r="AB64" s="47">
        <f t="shared" si="14"/>
        <v>0</v>
      </c>
      <c r="AC64" s="48">
        <f t="shared" si="14"/>
        <v>0</v>
      </c>
      <c r="AD64" s="47">
        <f t="shared" si="14"/>
        <v>0</v>
      </c>
      <c r="AE64" s="47">
        <f t="shared" si="14"/>
        <v>0</v>
      </c>
      <c r="AF64" s="49">
        <f t="shared" si="14"/>
        <v>0</v>
      </c>
      <c r="AG64" s="56"/>
      <c r="AH64" s="7">
        <f>SUM(AH57:AH58,AH60:AH63)</f>
        <v>0</v>
      </c>
      <c r="AI64" s="8">
        <f>COUNTIF(C64:AG64,0)</f>
        <v>30</v>
      </c>
    </row>
    <row r="65" spans="1:35">
      <c r="A65" s="79"/>
      <c r="B65" s="1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</row>
    <row r="66" spans="1:35" ht="13.5" thickBot="1">
      <c r="A66" s="79"/>
      <c r="B66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/>
      <c r="R66"/>
      <c r="S66"/>
      <c r="T66"/>
      <c r="U66"/>
      <c r="V66"/>
      <c r="W66"/>
      <c r="X66"/>
      <c r="Y66"/>
      <c r="Z66"/>
      <c r="AA66"/>
      <c r="AB66"/>
      <c r="AC66"/>
      <c r="AD66" s="50"/>
      <c r="AE66" s="50"/>
      <c r="AF66" s="50"/>
      <c r="AG66" s="50"/>
      <c r="AH66"/>
      <c r="AI66"/>
    </row>
    <row r="67" spans="1:35" ht="13.5" thickBot="1">
      <c r="A67" s="280" t="s">
        <v>12</v>
      </c>
      <c r="B67" s="98"/>
      <c r="C67" s="61">
        <v>1</v>
      </c>
      <c r="D67" s="53">
        <v>2</v>
      </c>
      <c r="E67" s="53">
        <v>3</v>
      </c>
      <c r="F67" s="54">
        <v>4</v>
      </c>
      <c r="G67" s="53">
        <v>5</v>
      </c>
      <c r="H67" s="53">
        <v>6</v>
      </c>
      <c r="I67" s="53">
        <v>7</v>
      </c>
      <c r="J67" s="53">
        <v>8</v>
      </c>
      <c r="K67" s="53">
        <v>9</v>
      </c>
      <c r="L67" s="53">
        <v>10</v>
      </c>
      <c r="M67" s="54">
        <v>11</v>
      </c>
      <c r="N67" s="53">
        <v>12</v>
      </c>
      <c r="O67" s="53">
        <v>13</v>
      </c>
      <c r="P67" s="53">
        <v>14</v>
      </c>
      <c r="Q67" s="53">
        <v>15</v>
      </c>
      <c r="R67" s="53">
        <v>16</v>
      </c>
      <c r="S67" s="53">
        <v>17</v>
      </c>
      <c r="T67" s="54">
        <v>18</v>
      </c>
      <c r="U67" s="53">
        <v>19</v>
      </c>
      <c r="V67" s="53">
        <v>20</v>
      </c>
      <c r="W67" s="53">
        <v>21</v>
      </c>
      <c r="X67" s="53">
        <v>22</v>
      </c>
      <c r="Y67" s="53">
        <v>23</v>
      </c>
      <c r="Z67" s="53">
        <v>24</v>
      </c>
      <c r="AA67" s="54">
        <v>25</v>
      </c>
      <c r="AB67" s="53">
        <v>26</v>
      </c>
      <c r="AC67" s="53">
        <v>27</v>
      </c>
      <c r="AD67" s="53">
        <v>28</v>
      </c>
      <c r="AE67" s="53">
        <v>29</v>
      </c>
      <c r="AF67" s="53">
        <v>30</v>
      </c>
      <c r="AG67" s="55">
        <v>31</v>
      </c>
      <c r="AH67" s="16" t="s">
        <v>1</v>
      </c>
      <c r="AI67" s="8" t="s">
        <v>2</v>
      </c>
    </row>
    <row r="68" spans="1:35">
      <c r="A68" s="281"/>
      <c r="B68" s="100" t="s">
        <v>3</v>
      </c>
      <c r="C68" s="34"/>
      <c r="D68" s="35"/>
      <c r="E68" s="35"/>
      <c r="F68" s="36"/>
      <c r="G68" s="35"/>
      <c r="H68" s="35"/>
      <c r="I68" s="35"/>
      <c r="J68" s="35"/>
      <c r="K68" s="35"/>
      <c r="L68" s="35"/>
      <c r="M68" s="36"/>
      <c r="N68" s="35"/>
      <c r="O68" s="35"/>
      <c r="P68" s="35"/>
      <c r="Q68" s="35"/>
      <c r="R68" s="35"/>
      <c r="S68" s="35"/>
      <c r="T68" s="36"/>
      <c r="U68" s="35"/>
      <c r="V68" s="35"/>
      <c r="W68" s="35"/>
      <c r="X68" s="35"/>
      <c r="Y68" s="35"/>
      <c r="Z68" s="35"/>
      <c r="AA68" s="36"/>
      <c r="AB68" s="35"/>
      <c r="AC68" s="35"/>
      <c r="AD68" s="35"/>
      <c r="AE68" s="35"/>
      <c r="AF68" s="35"/>
      <c r="AG68" s="37"/>
      <c r="AH68" s="17">
        <f>2*(COUNTIF(C68:AG68,"XX"))+COUNTIF(C68:AG68,"X")+COUNTIF(C68:AG68,"S")+COUNTIF(C68:AG68,"U")+2*COUNTIF(C68:AG68,"UX")+2*COUNTIF(C68:AG68,"SX")</f>
        <v>0</v>
      </c>
      <c r="AI68" s="18"/>
    </row>
    <row r="69" spans="1:35">
      <c r="A69" s="281"/>
      <c r="B69" s="75" t="s">
        <v>4</v>
      </c>
      <c r="C69" s="34"/>
      <c r="D69" s="35"/>
      <c r="E69" s="35"/>
      <c r="F69" s="36"/>
      <c r="G69" s="35"/>
      <c r="H69" s="35"/>
      <c r="I69" s="35"/>
      <c r="J69" s="35"/>
      <c r="K69" s="35"/>
      <c r="L69" s="35"/>
      <c r="M69" s="36"/>
      <c r="N69" s="35"/>
      <c r="O69" s="35"/>
      <c r="P69" s="35"/>
      <c r="Q69" s="35"/>
      <c r="R69" s="35"/>
      <c r="S69" s="35"/>
      <c r="T69" s="36"/>
      <c r="U69" s="35"/>
      <c r="V69" s="35"/>
      <c r="W69" s="35"/>
      <c r="X69" s="35"/>
      <c r="Y69" s="35"/>
      <c r="Z69" s="35"/>
      <c r="AA69" s="36"/>
      <c r="AB69" s="35"/>
      <c r="AC69" s="35"/>
      <c r="AD69" s="35"/>
      <c r="AE69" s="35"/>
      <c r="AF69" s="35"/>
      <c r="AG69" s="37"/>
      <c r="AH69" s="2">
        <f>COUNTA(C69:AG69)</f>
        <v>0</v>
      </c>
      <c r="AI69" s="3"/>
    </row>
    <row r="70" spans="1:35">
      <c r="A70" s="281"/>
      <c r="B70" s="75" t="s">
        <v>47</v>
      </c>
      <c r="C70" s="34"/>
      <c r="D70" s="35"/>
      <c r="E70" s="35"/>
      <c r="F70" s="36"/>
      <c r="G70" s="35"/>
      <c r="H70" s="35"/>
      <c r="I70" s="35"/>
      <c r="J70" s="35"/>
      <c r="K70" s="35"/>
      <c r="L70" s="35"/>
      <c r="M70" s="36"/>
      <c r="N70" s="35"/>
      <c r="O70" s="35"/>
      <c r="P70" s="35"/>
      <c r="Q70" s="35"/>
      <c r="R70" s="35"/>
      <c r="S70" s="35"/>
      <c r="T70" s="36"/>
      <c r="U70" s="35"/>
      <c r="V70" s="35"/>
      <c r="W70" s="35"/>
      <c r="X70" s="35"/>
      <c r="Y70" s="35"/>
      <c r="Z70" s="35"/>
      <c r="AA70" s="36"/>
      <c r="AB70" s="35"/>
      <c r="AC70" s="35"/>
      <c r="AD70" s="35"/>
      <c r="AE70" s="35"/>
      <c r="AF70" s="35"/>
      <c r="AG70" s="37"/>
      <c r="AH70" s="2">
        <f>COUNTA(C70:AG70)-AI70</f>
        <v>0</v>
      </c>
      <c r="AI70" s="3">
        <f>COUNTIF(C70:AG70,"K")</f>
        <v>0</v>
      </c>
    </row>
    <row r="71" spans="1:35">
      <c r="A71" s="281"/>
      <c r="B71" s="75" t="s">
        <v>5</v>
      </c>
      <c r="C71" s="34"/>
      <c r="D71" s="35"/>
      <c r="E71" s="35"/>
      <c r="F71" s="36"/>
      <c r="G71" s="35"/>
      <c r="H71" s="35"/>
      <c r="I71" s="35"/>
      <c r="J71" s="35"/>
      <c r="K71" s="35"/>
      <c r="L71" s="35"/>
      <c r="M71" s="36"/>
      <c r="N71" s="35"/>
      <c r="O71" s="35"/>
      <c r="P71" s="35"/>
      <c r="Q71" s="35"/>
      <c r="R71" s="35"/>
      <c r="S71" s="35"/>
      <c r="T71" s="36"/>
      <c r="U71" s="35"/>
      <c r="V71" s="35"/>
      <c r="W71" s="35"/>
      <c r="X71" s="35"/>
      <c r="Y71" s="35"/>
      <c r="Z71" s="35"/>
      <c r="AA71" s="36"/>
      <c r="AB71" s="35"/>
      <c r="AC71" s="35"/>
      <c r="AD71" s="35"/>
      <c r="AE71" s="35"/>
      <c r="AF71" s="35"/>
      <c r="AG71" s="37"/>
      <c r="AH71" s="17">
        <f>COUNTIF(C71:AG71,"XX")+COUNTA(C71:AG71)+COUNTIF(C71:AG71,"XS")</f>
        <v>0</v>
      </c>
      <c r="AI71" s="3"/>
    </row>
    <row r="72" spans="1:35">
      <c r="A72" s="281"/>
      <c r="B72" s="75" t="s">
        <v>6</v>
      </c>
      <c r="C72" s="34"/>
      <c r="D72" s="35"/>
      <c r="E72" s="35"/>
      <c r="F72" s="36"/>
      <c r="G72" s="35"/>
      <c r="H72" s="35"/>
      <c r="I72" s="35"/>
      <c r="J72" s="35"/>
      <c r="K72" s="35"/>
      <c r="L72" s="35"/>
      <c r="M72" s="36"/>
      <c r="N72" s="35"/>
      <c r="O72" s="35"/>
      <c r="P72" s="35"/>
      <c r="Q72" s="35"/>
      <c r="R72" s="35"/>
      <c r="S72" s="35"/>
      <c r="T72" s="36"/>
      <c r="U72" s="35"/>
      <c r="V72" s="35"/>
      <c r="W72" s="35"/>
      <c r="X72" s="35"/>
      <c r="Y72" s="35"/>
      <c r="Z72" s="35"/>
      <c r="AA72" s="36"/>
      <c r="AB72" s="35"/>
      <c r="AC72" s="35"/>
      <c r="AD72" s="35"/>
      <c r="AE72" s="35"/>
      <c r="AF72" s="35"/>
      <c r="AG72" s="37"/>
      <c r="AH72" s="2">
        <f>COUNTA(C72:AG72)</f>
        <v>0</v>
      </c>
      <c r="AI72" s="4">
        <f>SUM(C72:AG72)</f>
        <v>0</v>
      </c>
    </row>
    <row r="73" spans="1:35">
      <c r="A73" s="281"/>
      <c r="B73" s="75" t="s">
        <v>7</v>
      </c>
      <c r="C73" s="34"/>
      <c r="D73" s="35"/>
      <c r="E73" s="35"/>
      <c r="F73" s="36"/>
      <c r="G73" s="35"/>
      <c r="H73" s="35"/>
      <c r="I73" s="35"/>
      <c r="J73" s="35"/>
      <c r="K73" s="35"/>
      <c r="L73" s="35"/>
      <c r="M73" s="36"/>
      <c r="N73" s="35"/>
      <c r="O73" s="35"/>
      <c r="P73" s="35"/>
      <c r="Q73" s="35"/>
      <c r="R73" s="35"/>
      <c r="S73" s="35"/>
      <c r="T73" s="36"/>
      <c r="U73" s="35"/>
      <c r="V73" s="35"/>
      <c r="W73" s="35"/>
      <c r="X73" s="35"/>
      <c r="Y73" s="35"/>
      <c r="Z73" s="35"/>
      <c r="AA73" s="36"/>
      <c r="AB73" s="35"/>
      <c r="AC73" s="35"/>
      <c r="AD73" s="35"/>
      <c r="AE73" s="35"/>
      <c r="AF73" s="35"/>
      <c r="AG73" s="37"/>
      <c r="AH73" s="2">
        <f>COUNTA(C73:AG73)</f>
        <v>0</v>
      </c>
      <c r="AI73" s="3">
        <f>SUM(C73:AG73)</f>
        <v>0</v>
      </c>
    </row>
    <row r="74" spans="1:35" ht="13.5" thickBot="1">
      <c r="A74" s="281"/>
      <c r="B74" s="101" t="s">
        <v>36</v>
      </c>
      <c r="C74" s="62"/>
      <c r="D74" s="64"/>
      <c r="E74" s="64"/>
      <c r="F74" s="63"/>
      <c r="G74" s="64"/>
      <c r="H74" s="64"/>
      <c r="I74" s="64"/>
      <c r="J74" s="64"/>
      <c r="K74" s="64"/>
      <c r="L74" s="64"/>
      <c r="M74" s="63"/>
      <c r="N74" s="64"/>
      <c r="O74" s="64"/>
      <c r="P74" s="64"/>
      <c r="Q74" s="64"/>
      <c r="R74" s="64"/>
      <c r="S74" s="64"/>
      <c r="T74" s="63"/>
      <c r="U74" s="64"/>
      <c r="V74" s="64"/>
      <c r="W74" s="64"/>
      <c r="X74" s="64"/>
      <c r="Y74" s="64"/>
      <c r="Z74" s="64"/>
      <c r="AA74" s="63"/>
      <c r="AB74" s="64"/>
      <c r="AC74" s="64"/>
      <c r="AD74" s="64"/>
      <c r="AE74" s="64"/>
      <c r="AF74" s="64"/>
      <c r="AG74" s="65"/>
      <c r="AH74" s="5">
        <f>COUNTA(C74:AG74)</f>
        <v>0</v>
      </c>
      <c r="AI74" s="6"/>
    </row>
    <row r="75" spans="1:35" ht="13.5" thickBot="1">
      <c r="A75" s="282"/>
      <c r="B75" s="99" t="s">
        <v>8</v>
      </c>
      <c r="C75" s="46">
        <f t="shared" ref="C75:AG75" si="15">COUNTA(C68,C69,C71,C72,C73)</f>
        <v>0</v>
      </c>
      <c r="D75" s="47">
        <f t="shared" si="15"/>
        <v>0</v>
      </c>
      <c r="E75" s="47">
        <f t="shared" si="15"/>
        <v>0</v>
      </c>
      <c r="F75" s="48">
        <f t="shared" si="15"/>
        <v>0</v>
      </c>
      <c r="G75" s="47">
        <f t="shared" si="15"/>
        <v>0</v>
      </c>
      <c r="H75" s="47">
        <f t="shared" si="15"/>
        <v>0</v>
      </c>
      <c r="I75" s="47">
        <f t="shared" si="15"/>
        <v>0</v>
      </c>
      <c r="J75" s="47">
        <f t="shared" si="15"/>
        <v>0</v>
      </c>
      <c r="K75" s="47">
        <f t="shared" si="15"/>
        <v>0</v>
      </c>
      <c r="L75" s="47">
        <f t="shared" si="15"/>
        <v>0</v>
      </c>
      <c r="M75" s="48">
        <f t="shared" si="15"/>
        <v>0</v>
      </c>
      <c r="N75" s="47">
        <f t="shared" si="15"/>
        <v>0</v>
      </c>
      <c r="O75" s="47">
        <f t="shared" si="15"/>
        <v>0</v>
      </c>
      <c r="P75" s="47">
        <f t="shared" si="15"/>
        <v>0</v>
      </c>
      <c r="Q75" s="47">
        <f t="shared" si="15"/>
        <v>0</v>
      </c>
      <c r="R75" s="47">
        <f t="shared" si="15"/>
        <v>0</v>
      </c>
      <c r="S75" s="47">
        <f t="shared" si="15"/>
        <v>0</v>
      </c>
      <c r="T75" s="48">
        <f t="shared" si="15"/>
        <v>0</v>
      </c>
      <c r="U75" s="47">
        <f t="shared" si="15"/>
        <v>0</v>
      </c>
      <c r="V75" s="47">
        <f t="shared" si="15"/>
        <v>0</v>
      </c>
      <c r="W75" s="47">
        <f t="shared" si="15"/>
        <v>0</v>
      </c>
      <c r="X75" s="47">
        <f t="shared" si="15"/>
        <v>0</v>
      </c>
      <c r="Y75" s="47">
        <f t="shared" si="15"/>
        <v>0</v>
      </c>
      <c r="Z75" s="47">
        <f t="shared" si="15"/>
        <v>0</v>
      </c>
      <c r="AA75" s="48">
        <f t="shared" si="15"/>
        <v>0</v>
      </c>
      <c r="AB75" s="47">
        <f t="shared" si="15"/>
        <v>0</v>
      </c>
      <c r="AC75" s="47">
        <f t="shared" si="15"/>
        <v>0</v>
      </c>
      <c r="AD75" s="47">
        <f t="shared" si="15"/>
        <v>0</v>
      </c>
      <c r="AE75" s="47">
        <f t="shared" si="15"/>
        <v>0</v>
      </c>
      <c r="AF75" s="47">
        <f t="shared" si="15"/>
        <v>0</v>
      </c>
      <c r="AG75" s="49">
        <f t="shared" si="15"/>
        <v>0</v>
      </c>
      <c r="AH75" s="7">
        <f>SUM(AH68:AH69,AH71:AH74)</f>
        <v>0</v>
      </c>
      <c r="AI75" s="8">
        <f>COUNTIF(C75:AG75,0)</f>
        <v>31</v>
      </c>
    </row>
    <row r="76" spans="1:35">
      <c r="A76" s="79"/>
      <c r="B76" s="1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</row>
    <row r="77" spans="1:35" ht="13.5" thickBot="1">
      <c r="A77" s="79"/>
      <c r="B77"/>
      <c r="C77" s="50"/>
      <c r="D77" s="50"/>
      <c r="E77" s="50"/>
      <c r="F77" s="50"/>
      <c r="G77" s="50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50"/>
      <c r="AH77"/>
      <c r="AI77"/>
    </row>
    <row r="78" spans="1:35" ht="13.5" thickBot="1">
      <c r="A78" s="280" t="s">
        <v>13</v>
      </c>
      <c r="B78" s="98"/>
      <c r="C78" s="66">
        <v>1</v>
      </c>
      <c r="D78" s="53">
        <v>2</v>
      </c>
      <c r="E78" s="53">
        <v>3</v>
      </c>
      <c r="F78" s="53">
        <v>4</v>
      </c>
      <c r="G78" s="53">
        <v>5</v>
      </c>
      <c r="H78" s="53">
        <v>6</v>
      </c>
      <c r="I78" s="53">
        <v>7</v>
      </c>
      <c r="J78" s="54">
        <v>8</v>
      </c>
      <c r="K78" s="53">
        <v>9</v>
      </c>
      <c r="L78" s="53">
        <v>10</v>
      </c>
      <c r="M78" s="53">
        <v>11</v>
      </c>
      <c r="N78" s="53">
        <v>12</v>
      </c>
      <c r="O78" s="53">
        <v>13</v>
      </c>
      <c r="P78" s="53">
        <v>14</v>
      </c>
      <c r="Q78" s="54">
        <v>15</v>
      </c>
      <c r="R78" s="53">
        <v>16</v>
      </c>
      <c r="S78" s="53">
        <v>17</v>
      </c>
      <c r="T78" s="53">
        <v>18</v>
      </c>
      <c r="U78" s="53">
        <v>19</v>
      </c>
      <c r="V78" s="53">
        <v>20</v>
      </c>
      <c r="W78" s="53">
        <v>21</v>
      </c>
      <c r="X78" s="54">
        <v>22</v>
      </c>
      <c r="Y78" s="53">
        <v>23</v>
      </c>
      <c r="Z78" s="53">
        <v>24</v>
      </c>
      <c r="AA78" s="53">
        <v>25</v>
      </c>
      <c r="AB78" s="53">
        <v>26</v>
      </c>
      <c r="AC78" s="53">
        <v>27</v>
      </c>
      <c r="AD78" s="53">
        <v>28</v>
      </c>
      <c r="AE78" s="54">
        <v>29</v>
      </c>
      <c r="AF78" s="53">
        <v>30</v>
      </c>
      <c r="AG78" s="56"/>
      <c r="AH78" s="16" t="s">
        <v>1</v>
      </c>
      <c r="AI78" s="8" t="s">
        <v>2</v>
      </c>
    </row>
    <row r="79" spans="1:35">
      <c r="A79" s="281"/>
      <c r="B79" s="100" t="s">
        <v>3</v>
      </c>
      <c r="C79" s="67"/>
      <c r="D79" s="35"/>
      <c r="E79" s="35"/>
      <c r="F79" s="35"/>
      <c r="G79" s="35"/>
      <c r="H79" s="35"/>
      <c r="I79" s="35"/>
      <c r="J79" s="36"/>
      <c r="K79" s="35"/>
      <c r="L79" s="35"/>
      <c r="M79" s="35"/>
      <c r="N79" s="35"/>
      <c r="O79" s="35"/>
      <c r="P79" s="35"/>
      <c r="Q79" s="36"/>
      <c r="R79" s="35"/>
      <c r="S79" s="35"/>
      <c r="T79" s="35"/>
      <c r="U79" s="35"/>
      <c r="V79" s="35"/>
      <c r="W79" s="35"/>
      <c r="X79" s="36"/>
      <c r="Y79" s="35"/>
      <c r="Z79" s="35"/>
      <c r="AA79" s="35"/>
      <c r="AB79" s="35"/>
      <c r="AC79" s="80"/>
      <c r="AD79" s="80"/>
      <c r="AE79" s="82"/>
      <c r="AF79" s="35"/>
      <c r="AG79" s="56"/>
      <c r="AH79" s="17">
        <f>2*(COUNTIF(C79:AG79,"XX"))+COUNTIF(C79:AG79,"X")+COUNTIF(C79:AG79,"S")+COUNTIF(C79:AG79,"U")+2*COUNTIF(C79:AG79,"UX")+2*COUNTIF(C79:AG79,"SX")</f>
        <v>0</v>
      </c>
      <c r="AI79" s="18"/>
    </row>
    <row r="80" spans="1:35">
      <c r="A80" s="281"/>
      <c r="B80" s="75" t="s">
        <v>4</v>
      </c>
      <c r="C80" s="67"/>
      <c r="D80" s="35"/>
      <c r="E80" s="35"/>
      <c r="F80" s="35"/>
      <c r="G80" s="35"/>
      <c r="H80" s="35"/>
      <c r="I80" s="35"/>
      <c r="J80" s="36"/>
      <c r="K80" s="35"/>
      <c r="L80" s="35"/>
      <c r="M80" s="35"/>
      <c r="N80" s="35"/>
      <c r="O80" s="35"/>
      <c r="P80" s="35"/>
      <c r="Q80" s="36"/>
      <c r="R80" s="35"/>
      <c r="S80" s="35"/>
      <c r="T80" s="35"/>
      <c r="U80" s="35"/>
      <c r="V80" s="35"/>
      <c r="W80" s="35"/>
      <c r="X80" s="36"/>
      <c r="Y80" s="35"/>
      <c r="Z80" s="35"/>
      <c r="AA80" s="35"/>
      <c r="AB80" s="35"/>
      <c r="AC80" s="80"/>
      <c r="AD80" s="80"/>
      <c r="AE80" s="82"/>
      <c r="AF80" s="35"/>
      <c r="AG80" s="56"/>
      <c r="AH80" s="2">
        <f>COUNTA(C80:AG80)</f>
        <v>0</v>
      </c>
      <c r="AI80" s="3"/>
    </row>
    <row r="81" spans="1:35">
      <c r="A81" s="281"/>
      <c r="B81" s="75" t="s">
        <v>47</v>
      </c>
      <c r="C81" s="67"/>
      <c r="D81" s="35"/>
      <c r="E81" s="35"/>
      <c r="F81" s="35"/>
      <c r="G81" s="35"/>
      <c r="H81" s="35"/>
      <c r="I81" s="35"/>
      <c r="J81" s="36"/>
      <c r="K81" s="35"/>
      <c r="L81" s="35"/>
      <c r="M81" s="35"/>
      <c r="N81" s="35"/>
      <c r="O81" s="35"/>
      <c r="P81" s="35"/>
      <c r="Q81" s="36"/>
      <c r="R81" s="35"/>
      <c r="S81" s="35"/>
      <c r="T81" s="35"/>
      <c r="U81" s="35"/>
      <c r="V81" s="35"/>
      <c r="W81" s="35"/>
      <c r="X81" s="36"/>
      <c r="Y81" s="35"/>
      <c r="Z81" s="35"/>
      <c r="AA81" s="35"/>
      <c r="AB81" s="35"/>
      <c r="AC81" s="80"/>
      <c r="AD81" s="80"/>
      <c r="AE81" s="82"/>
      <c r="AF81" s="35"/>
      <c r="AG81" s="56"/>
      <c r="AH81" s="2">
        <f>COUNTA(C81:AG81)-AI81</f>
        <v>0</v>
      </c>
      <c r="AI81" s="3">
        <f>COUNTIF(C81:AG81,"K")</f>
        <v>0</v>
      </c>
    </row>
    <row r="82" spans="1:35">
      <c r="A82" s="281"/>
      <c r="B82" s="75" t="s">
        <v>5</v>
      </c>
      <c r="C82" s="67"/>
      <c r="D82" s="35"/>
      <c r="E82" s="35"/>
      <c r="F82" s="35"/>
      <c r="G82" s="35"/>
      <c r="H82" s="35"/>
      <c r="I82" s="35"/>
      <c r="J82" s="36"/>
      <c r="K82" s="35"/>
      <c r="L82" s="35"/>
      <c r="M82" s="35"/>
      <c r="N82" s="35"/>
      <c r="O82" s="35"/>
      <c r="P82" s="35"/>
      <c r="Q82" s="36"/>
      <c r="R82" s="35"/>
      <c r="S82" s="35"/>
      <c r="T82" s="35"/>
      <c r="U82" s="35"/>
      <c r="V82" s="35"/>
      <c r="W82" s="35"/>
      <c r="X82" s="36"/>
      <c r="Y82" s="35"/>
      <c r="Z82" s="35"/>
      <c r="AA82" s="35"/>
      <c r="AB82" s="35"/>
      <c r="AC82" s="80"/>
      <c r="AD82" s="80"/>
      <c r="AE82" s="82"/>
      <c r="AF82" s="35"/>
      <c r="AG82" s="56"/>
      <c r="AH82" s="17">
        <f>COUNTIF(C82:AG82,"XX")+COUNTA(C82:AG82)+COUNTIF(C82:AG82,"XS")</f>
        <v>0</v>
      </c>
      <c r="AI82" s="3"/>
    </row>
    <row r="83" spans="1:35">
      <c r="A83" s="281"/>
      <c r="B83" s="75" t="s">
        <v>6</v>
      </c>
      <c r="C83" s="67"/>
      <c r="D83" s="35"/>
      <c r="E83" s="35"/>
      <c r="F83" s="35"/>
      <c r="G83" s="35"/>
      <c r="H83" s="35"/>
      <c r="I83" s="35"/>
      <c r="J83" s="36"/>
      <c r="K83" s="35"/>
      <c r="L83" s="35"/>
      <c r="M83" s="35"/>
      <c r="N83" s="35"/>
      <c r="O83" s="35"/>
      <c r="P83" s="35"/>
      <c r="Q83" s="36"/>
      <c r="R83" s="35"/>
      <c r="S83" s="35"/>
      <c r="T83" s="35"/>
      <c r="U83" s="35"/>
      <c r="V83" s="35"/>
      <c r="W83" s="35"/>
      <c r="X83" s="36"/>
      <c r="Y83" s="35"/>
      <c r="Z83" s="35"/>
      <c r="AA83" s="35"/>
      <c r="AB83" s="35"/>
      <c r="AC83" s="80"/>
      <c r="AD83" s="80"/>
      <c r="AE83" s="82"/>
      <c r="AF83" s="35"/>
      <c r="AG83" s="56"/>
      <c r="AH83" s="2">
        <f>COUNTA(C83:AG83)</f>
        <v>0</v>
      </c>
      <c r="AI83" s="4">
        <f>SUM(C83:AG83)</f>
        <v>0</v>
      </c>
    </row>
    <row r="84" spans="1:35">
      <c r="A84" s="281"/>
      <c r="B84" s="75" t="s">
        <v>7</v>
      </c>
      <c r="C84" s="67"/>
      <c r="D84" s="35"/>
      <c r="E84" s="35"/>
      <c r="F84" s="35"/>
      <c r="G84" s="35"/>
      <c r="H84" s="35"/>
      <c r="I84" s="35"/>
      <c r="J84" s="36"/>
      <c r="K84" s="35"/>
      <c r="L84" s="35"/>
      <c r="M84" s="35"/>
      <c r="N84" s="35"/>
      <c r="O84" s="35"/>
      <c r="P84" s="35"/>
      <c r="Q84" s="36"/>
      <c r="R84" s="35"/>
      <c r="S84" s="35"/>
      <c r="T84" s="35"/>
      <c r="U84" s="35"/>
      <c r="V84" s="35"/>
      <c r="W84" s="35"/>
      <c r="X84" s="36"/>
      <c r="Y84" s="35"/>
      <c r="Z84" s="35"/>
      <c r="AA84" s="35"/>
      <c r="AB84" s="35"/>
      <c r="AC84" s="80"/>
      <c r="AD84" s="80"/>
      <c r="AE84" s="82"/>
      <c r="AF84" s="35"/>
      <c r="AG84" s="56"/>
      <c r="AH84" s="2">
        <f>COUNTA(C84:AG84)</f>
        <v>0</v>
      </c>
      <c r="AI84" s="3">
        <f>SUM(C84:AG84)</f>
        <v>0</v>
      </c>
    </row>
    <row r="85" spans="1:35" ht="13.5" thickBot="1">
      <c r="A85" s="281"/>
      <c r="B85" s="101" t="s">
        <v>36</v>
      </c>
      <c r="C85" s="68"/>
      <c r="D85" s="64"/>
      <c r="E85" s="64"/>
      <c r="F85" s="64"/>
      <c r="G85" s="64"/>
      <c r="H85" s="64"/>
      <c r="I85" s="64"/>
      <c r="J85" s="63"/>
      <c r="K85" s="64"/>
      <c r="L85" s="64"/>
      <c r="M85" s="64"/>
      <c r="N85" s="64"/>
      <c r="O85" s="64"/>
      <c r="P85" s="64"/>
      <c r="Q85" s="63"/>
      <c r="R85" s="64"/>
      <c r="S85" s="64"/>
      <c r="T85" s="64"/>
      <c r="U85" s="64"/>
      <c r="V85" s="64"/>
      <c r="W85" s="64"/>
      <c r="X85" s="63"/>
      <c r="Y85" s="64"/>
      <c r="Z85" s="64"/>
      <c r="AA85" s="64"/>
      <c r="AB85" s="64"/>
      <c r="AC85" s="81"/>
      <c r="AD85" s="81"/>
      <c r="AE85" s="83"/>
      <c r="AF85" s="64"/>
      <c r="AG85" s="56"/>
      <c r="AH85" s="5">
        <f>COUNTA(C85:AG85)</f>
        <v>0</v>
      </c>
      <c r="AI85" s="6"/>
    </row>
    <row r="86" spans="1:35" ht="13.5" thickBot="1">
      <c r="A86" s="282"/>
      <c r="B86" s="99" t="s">
        <v>8</v>
      </c>
      <c r="C86" s="69">
        <f t="shared" ref="C86:AF86" si="16">COUNTA(C79,C80,C82,C83,C84)</f>
        <v>0</v>
      </c>
      <c r="D86" s="47">
        <f t="shared" si="16"/>
        <v>0</v>
      </c>
      <c r="E86" s="47">
        <f t="shared" si="16"/>
        <v>0</v>
      </c>
      <c r="F86" s="47">
        <f t="shared" si="16"/>
        <v>0</v>
      </c>
      <c r="G86" s="47">
        <f t="shared" si="16"/>
        <v>0</v>
      </c>
      <c r="H86" s="47">
        <f t="shared" si="16"/>
        <v>0</v>
      </c>
      <c r="I86" s="47">
        <f t="shared" si="16"/>
        <v>0</v>
      </c>
      <c r="J86" s="48">
        <f t="shared" si="16"/>
        <v>0</v>
      </c>
      <c r="K86" s="47">
        <f t="shared" si="16"/>
        <v>0</v>
      </c>
      <c r="L86" s="47">
        <f t="shared" si="16"/>
        <v>0</v>
      </c>
      <c r="M86" s="47">
        <f t="shared" si="16"/>
        <v>0</v>
      </c>
      <c r="N86" s="47">
        <f t="shared" si="16"/>
        <v>0</v>
      </c>
      <c r="O86" s="47">
        <f t="shared" si="16"/>
        <v>0</v>
      </c>
      <c r="P86" s="47">
        <f t="shared" si="16"/>
        <v>0</v>
      </c>
      <c r="Q86" s="48">
        <f t="shared" si="16"/>
        <v>0</v>
      </c>
      <c r="R86" s="47">
        <f t="shared" si="16"/>
        <v>0</v>
      </c>
      <c r="S86" s="47">
        <f t="shared" si="16"/>
        <v>0</v>
      </c>
      <c r="T86" s="47">
        <f t="shared" si="16"/>
        <v>0</v>
      </c>
      <c r="U86" s="47">
        <f t="shared" si="16"/>
        <v>0</v>
      </c>
      <c r="V86" s="47">
        <f t="shared" si="16"/>
        <v>0</v>
      </c>
      <c r="W86" s="47">
        <f t="shared" si="16"/>
        <v>0</v>
      </c>
      <c r="X86" s="48">
        <f t="shared" si="16"/>
        <v>0</v>
      </c>
      <c r="Y86" s="47">
        <f t="shared" si="16"/>
        <v>0</v>
      </c>
      <c r="Z86" s="47">
        <f t="shared" si="16"/>
        <v>0</v>
      </c>
      <c r="AA86" s="47">
        <f t="shared" si="16"/>
        <v>0</v>
      </c>
      <c r="AB86" s="47">
        <f t="shared" si="16"/>
        <v>0</v>
      </c>
      <c r="AC86" s="47">
        <f t="shared" si="16"/>
        <v>0</v>
      </c>
      <c r="AD86" s="47">
        <f t="shared" si="16"/>
        <v>0</v>
      </c>
      <c r="AE86" s="48">
        <f t="shared" si="16"/>
        <v>0</v>
      </c>
      <c r="AF86" s="47">
        <f t="shared" si="16"/>
        <v>0</v>
      </c>
      <c r="AG86" s="56"/>
      <c r="AH86" s="7">
        <f>SUM(AH79:AH80,AH82:AH85)</f>
        <v>0</v>
      </c>
      <c r="AI86" s="8">
        <f>COUNTIF(C86:AG86,0)</f>
        <v>30</v>
      </c>
    </row>
    <row r="87" spans="1:35">
      <c r="A87" s="79"/>
      <c r="B87" s="1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</row>
    <row r="88" spans="1:35" ht="13.5" thickBot="1">
      <c r="A88" s="79"/>
      <c r="B88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/>
      <c r="AI88"/>
    </row>
    <row r="89" spans="1:35" ht="13.5" thickBot="1">
      <c r="A89" s="280" t="s">
        <v>14</v>
      </c>
      <c r="B89" s="98"/>
      <c r="C89" s="61">
        <v>1</v>
      </c>
      <c r="D89" s="53">
        <v>2</v>
      </c>
      <c r="E89" s="53">
        <v>3</v>
      </c>
      <c r="F89" s="53">
        <v>4</v>
      </c>
      <c r="G89" s="53">
        <v>5</v>
      </c>
      <c r="H89" s="54">
        <v>6</v>
      </c>
      <c r="I89" s="53">
        <v>7</v>
      </c>
      <c r="J89" s="53">
        <v>8</v>
      </c>
      <c r="K89" s="53">
        <v>9</v>
      </c>
      <c r="L89" s="53">
        <v>10</v>
      </c>
      <c r="M89" s="53">
        <v>11</v>
      </c>
      <c r="N89" s="53">
        <v>12</v>
      </c>
      <c r="O89" s="54">
        <v>13</v>
      </c>
      <c r="P89" s="53">
        <v>14</v>
      </c>
      <c r="Q89" s="53">
        <v>15</v>
      </c>
      <c r="R89" s="53">
        <v>16</v>
      </c>
      <c r="S89" s="53">
        <v>17</v>
      </c>
      <c r="T89" s="53">
        <v>18</v>
      </c>
      <c r="U89" s="53">
        <v>19</v>
      </c>
      <c r="V89" s="54">
        <v>20</v>
      </c>
      <c r="W89" s="53">
        <v>21</v>
      </c>
      <c r="X89" s="53">
        <v>22</v>
      </c>
      <c r="Y89" s="53">
        <v>23</v>
      </c>
      <c r="Z89" s="53">
        <v>24</v>
      </c>
      <c r="AA89" s="53">
        <v>25</v>
      </c>
      <c r="AB89" s="53">
        <v>26</v>
      </c>
      <c r="AC89" s="54">
        <v>27</v>
      </c>
      <c r="AD89" s="53">
        <v>28</v>
      </c>
      <c r="AE89" s="53">
        <v>29</v>
      </c>
      <c r="AF89" s="53">
        <v>30</v>
      </c>
      <c r="AG89" s="55">
        <v>31</v>
      </c>
      <c r="AH89" s="16" t="s">
        <v>1</v>
      </c>
      <c r="AI89" s="8" t="s">
        <v>2</v>
      </c>
    </row>
    <row r="90" spans="1:35">
      <c r="A90" s="281"/>
      <c r="B90" s="100" t="s">
        <v>3</v>
      </c>
      <c r="C90" s="34"/>
      <c r="D90" s="35"/>
      <c r="E90" s="35"/>
      <c r="F90" s="35"/>
      <c r="G90" s="35"/>
      <c r="H90" s="36"/>
      <c r="I90" s="35"/>
      <c r="J90" s="35"/>
      <c r="K90" s="35"/>
      <c r="L90" s="35"/>
      <c r="M90" s="35"/>
      <c r="N90" s="35"/>
      <c r="O90" s="36"/>
      <c r="P90" s="35"/>
      <c r="Q90" s="35"/>
      <c r="R90" s="35"/>
      <c r="S90" s="35"/>
      <c r="T90" s="35"/>
      <c r="U90" s="35"/>
      <c r="V90" s="36"/>
      <c r="W90" s="35"/>
      <c r="X90" s="35"/>
      <c r="Y90" s="35"/>
      <c r="Z90" s="35"/>
      <c r="AA90" s="35"/>
      <c r="AB90" s="35"/>
      <c r="AC90" s="36"/>
      <c r="AD90" s="35"/>
      <c r="AE90" s="35"/>
      <c r="AF90" s="35"/>
      <c r="AG90" s="37"/>
      <c r="AH90" s="17">
        <f>2*(COUNTIF(C90:AG90,"XX"))+COUNTIF(C90:AG90,"X")+COUNTIF(C90:AG90,"S")+COUNTIF(C90:AG90,"U")+2*COUNTIF(C90:AG90,"UX")+2*COUNTIF(C90:AG90,"SX")</f>
        <v>0</v>
      </c>
      <c r="AI90" s="18"/>
    </row>
    <row r="91" spans="1:35">
      <c r="A91" s="281"/>
      <c r="B91" s="75" t="s">
        <v>4</v>
      </c>
      <c r="C91" s="34"/>
      <c r="D91" s="35"/>
      <c r="E91" s="35"/>
      <c r="F91" s="35"/>
      <c r="G91" s="35"/>
      <c r="H91" s="36"/>
      <c r="I91" s="35"/>
      <c r="J91" s="35"/>
      <c r="K91" s="35"/>
      <c r="L91" s="35"/>
      <c r="M91" s="35"/>
      <c r="N91" s="35"/>
      <c r="O91" s="36"/>
      <c r="P91" s="35"/>
      <c r="Q91" s="35"/>
      <c r="R91" s="35"/>
      <c r="S91" s="35"/>
      <c r="T91" s="35"/>
      <c r="U91" s="35"/>
      <c r="V91" s="36"/>
      <c r="W91" s="35"/>
      <c r="X91" s="35"/>
      <c r="Y91" s="35"/>
      <c r="Z91" s="35"/>
      <c r="AA91" s="35"/>
      <c r="AB91" s="35"/>
      <c r="AC91" s="36"/>
      <c r="AD91" s="35"/>
      <c r="AE91" s="35"/>
      <c r="AF91" s="35"/>
      <c r="AG91" s="37"/>
      <c r="AH91" s="2">
        <f>COUNTA(C91:AG91)</f>
        <v>0</v>
      </c>
      <c r="AI91" s="3"/>
    </row>
    <row r="92" spans="1:35">
      <c r="A92" s="281"/>
      <c r="B92" s="75" t="s">
        <v>47</v>
      </c>
      <c r="C92" s="34"/>
      <c r="D92" s="35"/>
      <c r="E92" s="35"/>
      <c r="F92" s="35"/>
      <c r="G92" s="35"/>
      <c r="H92" s="36"/>
      <c r="I92" s="35"/>
      <c r="J92" s="35"/>
      <c r="K92" s="35"/>
      <c r="L92" s="35"/>
      <c r="M92" s="35"/>
      <c r="N92" s="35"/>
      <c r="O92" s="36"/>
      <c r="P92" s="35"/>
      <c r="Q92" s="35"/>
      <c r="R92" s="35"/>
      <c r="S92" s="35"/>
      <c r="T92" s="35"/>
      <c r="U92" s="35"/>
      <c r="V92" s="36"/>
      <c r="W92" s="35"/>
      <c r="X92" s="35"/>
      <c r="Y92" s="35"/>
      <c r="Z92" s="35"/>
      <c r="AA92" s="35"/>
      <c r="AB92" s="35"/>
      <c r="AC92" s="36"/>
      <c r="AD92" s="35"/>
      <c r="AE92" s="35"/>
      <c r="AF92" s="35"/>
      <c r="AG92" s="37"/>
      <c r="AH92" s="2">
        <f>COUNTA(C92:AG92)-AI92</f>
        <v>0</v>
      </c>
      <c r="AI92" s="3">
        <f>COUNTIF(C92:AG92,"K")</f>
        <v>0</v>
      </c>
    </row>
    <row r="93" spans="1:35">
      <c r="A93" s="281"/>
      <c r="B93" s="75" t="s">
        <v>5</v>
      </c>
      <c r="C93" s="34"/>
      <c r="D93" s="35"/>
      <c r="E93" s="35"/>
      <c r="F93" s="35"/>
      <c r="G93" s="35"/>
      <c r="H93" s="36"/>
      <c r="I93" s="35"/>
      <c r="J93" s="35"/>
      <c r="K93" s="35"/>
      <c r="L93" s="35"/>
      <c r="M93" s="35"/>
      <c r="N93" s="35"/>
      <c r="O93" s="36"/>
      <c r="P93" s="35"/>
      <c r="Q93" s="35"/>
      <c r="R93" s="35"/>
      <c r="S93" s="35"/>
      <c r="T93" s="35"/>
      <c r="U93" s="35"/>
      <c r="V93" s="36"/>
      <c r="W93" s="35"/>
      <c r="X93" s="35"/>
      <c r="Y93" s="35"/>
      <c r="Z93" s="35"/>
      <c r="AA93" s="35"/>
      <c r="AB93" s="35"/>
      <c r="AC93" s="36"/>
      <c r="AD93" s="35"/>
      <c r="AE93" s="35"/>
      <c r="AF93" s="35"/>
      <c r="AG93" s="37"/>
      <c r="AH93" s="17">
        <f>COUNTIF(C93:AG93,"XX")+COUNTA(C93:AG93)+COUNTIF(C93:AG93,"XS")</f>
        <v>0</v>
      </c>
      <c r="AI93" s="3"/>
    </row>
    <row r="94" spans="1:35">
      <c r="A94" s="281"/>
      <c r="B94" s="75" t="s">
        <v>6</v>
      </c>
      <c r="C94" s="34"/>
      <c r="D94" s="35"/>
      <c r="E94" s="35"/>
      <c r="F94" s="35"/>
      <c r="G94" s="35"/>
      <c r="H94" s="36"/>
      <c r="I94" s="35"/>
      <c r="J94" s="35"/>
      <c r="K94" s="35"/>
      <c r="L94" s="35"/>
      <c r="M94" s="35"/>
      <c r="N94" s="35"/>
      <c r="O94" s="36"/>
      <c r="P94" s="35"/>
      <c r="Q94" s="35"/>
      <c r="R94" s="35"/>
      <c r="S94" s="35"/>
      <c r="T94" s="35"/>
      <c r="U94" s="35"/>
      <c r="V94" s="36"/>
      <c r="W94" s="35"/>
      <c r="X94" s="35"/>
      <c r="Y94" s="35"/>
      <c r="Z94" s="35"/>
      <c r="AA94" s="35"/>
      <c r="AB94" s="35"/>
      <c r="AC94" s="36"/>
      <c r="AD94" s="35"/>
      <c r="AE94" s="35"/>
      <c r="AF94" s="35"/>
      <c r="AG94" s="37"/>
      <c r="AH94" s="2">
        <f>COUNTA(C94:AG94)</f>
        <v>0</v>
      </c>
      <c r="AI94" s="4">
        <f>SUM(C94:AG94)</f>
        <v>0</v>
      </c>
    </row>
    <row r="95" spans="1:35">
      <c r="A95" s="281"/>
      <c r="B95" s="75" t="s">
        <v>7</v>
      </c>
      <c r="C95" s="34"/>
      <c r="D95" s="35"/>
      <c r="E95" s="35"/>
      <c r="F95" s="35"/>
      <c r="G95" s="35"/>
      <c r="H95" s="36"/>
      <c r="I95" s="35"/>
      <c r="J95" s="35"/>
      <c r="K95" s="35"/>
      <c r="L95" s="35"/>
      <c r="M95" s="35"/>
      <c r="N95" s="35"/>
      <c r="O95" s="36"/>
      <c r="P95" s="35"/>
      <c r="Q95" s="35"/>
      <c r="R95" s="35"/>
      <c r="S95" s="35"/>
      <c r="T95" s="35"/>
      <c r="U95" s="35"/>
      <c r="V95" s="36"/>
      <c r="W95" s="35"/>
      <c r="X95" s="35"/>
      <c r="Y95" s="35"/>
      <c r="Z95" s="35"/>
      <c r="AA95" s="35"/>
      <c r="AB95" s="35"/>
      <c r="AC95" s="36"/>
      <c r="AD95" s="35"/>
      <c r="AE95" s="35"/>
      <c r="AF95" s="35"/>
      <c r="AG95" s="37"/>
      <c r="AH95" s="2">
        <f>COUNTA(C95:AG95)</f>
        <v>0</v>
      </c>
      <c r="AI95" s="3">
        <f>SUM(C95:AG95)</f>
        <v>0</v>
      </c>
    </row>
    <row r="96" spans="1:35" ht="13.5" thickBot="1">
      <c r="A96" s="281"/>
      <c r="B96" s="101" t="s">
        <v>36</v>
      </c>
      <c r="C96" s="62"/>
      <c r="D96" s="64"/>
      <c r="E96" s="64"/>
      <c r="F96" s="64"/>
      <c r="G96" s="64"/>
      <c r="H96" s="63"/>
      <c r="I96" s="64"/>
      <c r="J96" s="64"/>
      <c r="K96" s="64"/>
      <c r="L96" s="64"/>
      <c r="M96" s="64"/>
      <c r="N96" s="64"/>
      <c r="O96" s="63"/>
      <c r="P96" s="64"/>
      <c r="Q96" s="64"/>
      <c r="R96" s="64"/>
      <c r="S96" s="64"/>
      <c r="T96" s="64"/>
      <c r="U96" s="64"/>
      <c r="V96" s="63"/>
      <c r="W96" s="64"/>
      <c r="X96" s="64"/>
      <c r="Y96" s="64"/>
      <c r="Z96" s="64"/>
      <c r="AA96" s="64"/>
      <c r="AB96" s="64"/>
      <c r="AC96" s="63"/>
      <c r="AD96" s="64"/>
      <c r="AE96" s="64"/>
      <c r="AF96" s="64"/>
      <c r="AG96" s="65"/>
      <c r="AH96" s="5">
        <f>COUNTA(C96:AG96)</f>
        <v>0</v>
      </c>
      <c r="AI96" s="6"/>
    </row>
    <row r="97" spans="1:35" ht="13.5" thickBot="1">
      <c r="A97" s="282"/>
      <c r="B97" s="99" t="s">
        <v>8</v>
      </c>
      <c r="C97" s="46">
        <f t="shared" ref="C97:AG97" si="17">COUNTA(C90,C91,C93,C94,C95)</f>
        <v>0</v>
      </c>
      <c r="D97" s="47">
        <f t="shared" si="17"/>
        <v>0</v>
      </c>
      <c r="E97" s="47">
        <f t="shared" si="17"/>
        <v>0</v>
      </c>
      <c r="F97" s="47">
        <f t="shared" si="17"/>
        <v>0</v>
      </c>
      <c r="G97" s="47">
        <f t="shared" si="17"/>
        <v>0</v>
      </c>
      <c r="H97" s="48">
        <f t="shared" si="17"/>
        <v>0</v>
      </c>
      <c r="I97" s="47">
        <f t="shared" si="17"/>
        <v>0</v>
      </c>
      <c r="J97" s="47">
        <f t="shared" si="17"/>
        <v>0</v>
      </c>
      <c r="K97" s="47">
        <f t="shared" si="17"/>
        <v>0</v>
      </c>
      <c r="L97" s="47">
        <f t="shared" si="17"/>
        <v>0</v>
      </c>
      <c r="M97" s="47">
        <f t="shared" si="17"/>
        <v>0</v>
      </c>
      <c r="N97" s="47">
        <f t="shared" si="17"/>
        <v>0</v>
      </c>
      <c r="O97" s="48">
        <f t="shared" si="17"/>
        <v>0</v>
      </c>
      <c r="P97" s="47">
        <f t="shared" si="17"/>
        <v>0</v>
      </c>
      <c r="Q97" s="47">
        <f t="shared" si="17"/>
        <v>0</v>
      </c>
      <c r="R97" s="47">
        <f t="shared" si="17"/>
        <v>0</v>
      </c>
      <c r="S97" s="47">
        <f t="shared" si="17"/>
        <v>0</v>
      </c>
      <c r="T97" s="47">
        <f t="shared" si="17"/>
        <v>0</v>
      </c>
      <c r="U97" s="47">
        <f t="shared" si="17"/>
        <v>0</v>
      </c>
      <c r="V97" s="48">
        <f t="shared" si="17"/>
        <v>0</v>
      </c>
      <c r="W97" s="47">
        <f t="shared" si="17"/>
        <v>0</v>
      </c>
      <c r="X97" s="47">
        <f t="shared" si="17"/>
        <v>0</v>
      </c>
      <c r="Y97" s="47">
        <f t="shared" si="17"/>
        <v>0</v>
      </c>
      <c r="Z97" s="47">
        <f t="shared" si="17"/>
        <v>0</v>
      </c>
      <c r="AA97" s="47">
        <f t="shared" si="17"/>
        <v>0</v>
      </c>
      <c r="AB97" s="47">
        <f t="shared" si="17"/>
        <v>0</v>
      </c>
      <c r="AC97" s="48">
        <f t="shared" si="17"/>
        <v>0</v>
      </c>
      <c r="AD97" s="47">
        <f t="shared" si="17"/>
        <v>0</v>
      </c>
      <c r="AE97" s="47">
        <f t="shared" si="17"/>
        <v>0</v>
      </c>
      <c r="AF97" s="47">
        <f t="shared" si="17"/>
        <v>0</v>
      </c>
      <c r="AG97" s="49">
        <f t="shared" si="17"/>
        <v>0</v>
      </c>
      <c r="AH97" s="7">
        <f>SUM(AH90:AH91,AH93:AH96)</f>
        <v>0</v>
      </c>
      <c r="AI97" s="8">
        <f>COUNTIF(C97:AG97,0)</f>
        <v>31</v>
      </c>
    </row>
    <row r="98" spans="1:35" ht="13.5" thickBot="1">
      <c r="A98" s="79"/>
      <c r="B98" s="1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</row>
    <row r="99" spans="1:35" ht="13.5" thickBot="1">
      <c r="A99" s="79"/>
      <c r="B99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/>
      <c r="T99"/>
      <c r="U99"/>
      <c r="V99"/>
      <c r="W99" s="237" t="s">
        <v>37</v>
      </c>
      <c r="X99" s="238"/>
      <c r="Y99"/>
      <c r="Z99"/>
      <c r="AA99"/>
      <c r="AB99"/>
      <c r="AC99"/>
      <c r="AD99"/>
      <c r="AE99" s="86"/>
      <c r="AF99" s="86"/>
      <c r="AG99" s="86"/>
      <c r="AH99"/>
      <c r="AI99"/>
    </row>
    <row r="100" spans="1:35" ht="13.5" thickBot="1">
      <c r="A100" s="280" t="s">
        <v>15</v>
      </c>
      <c r="B100" s="98"/>
      <c r="C100" s="61">
        <v>1</v>
      </c>
      <c r="D100" s="53">
        <v>2</v>
      </c>
      <c r="E100" s="54">
        <v>3</v>
      </c>
      <c r="F100" s="53">
        <v>4</v>
      </c>
      <c r="G100" s="53">
        <v>5</v>
      </c>
      <c r="H100" s="53">
        <v>6</v>
      </c>
      <c r="I100" s="53">
        <v>7</v>
      </c>
      <c r="J100" s="53">
        <v>8</v>
      </c>
      <c r="K100" s="53">
        <v>9</v>
      </c>
      <c r="L100" s="54">
        <v>10</v>
      </c>
      <c r="M100" s="53">
        <v>11</v>
      </c>
      <c r="N100" s="53">
        <v>12</v>
      </c>
      <c r="O100" s="53">
        <v>13</v>
      </c>
      <c r="P100" s="53">
        <v>14</v>
      </c>
      <c r="Q100" s="53">
        <v>15</v>
      </c>
      <c r="R100" s="53">
        <v>16</v>
      </c>
      <c r="S100" s="54">
        <v>17</v>
      </c>
      <c r="T100" s="53">
        <v>18</v>
      </c>
      <c r="U100" s="53">
        <v>19</v>
      </c>
      <c r="V100" s="53">
        <v>20</v>
      </c>
      <c r="W100" s="70">
        <v>21</v>
      </c>
      <c r="X100" s="70">
        <v>22</v>
      </c>
      <c r="Y100" s="53">
        <v>23</v>
      </c>
      <c r="Z100" s="54">
        <v>24</v>
      </c>
      <c r="AA100" s="53">
        <v>25</v>
      </c>
      <c r="AB100" s="53">
        <v>26</v>
      </c>
      <c r="AC100" s="53">
        <v>27</v>
      </c>
      <c r="AD100" s="53">
        <v>28</v>
      </c>
      <c r="AE100" s="53">
        <v>29</v>
      </c>
      <c r="AF100" s="53">
        <v>30</v>
      </c>
      <c r="AG100" s="72">
        <v>31</v>
      </c>
      <c r="AH100" s="16" t="s">
        <v>1</v>
      </c>
      <c r="AI100" s="8" t="s">
        <v>2</v>
      </c>
    </row>
    <row r="101" spans="1:35">
      <c r="A101" s="281"/>
      <c r="B101" s="100" t="s">
        <v>3</v>
      </c>
      <c r="C101" s="34"/>
      <c r="D101" s="35"/>
      <c r="E101" s="36"/>
      <c r="F101" s="35"/>
      <c r="G101" s="35"/>
      <c r="H101" s="35"/>
      <c r="I101" s="35"/>
      <c r="J101" s="35"/>
      <c r="K101" s="35"/>
      <c r="L101" s="36"/>
      <c r="M101" s="35"/>
      <c r="N101" s="35"/>
      <c r="O101" s="35"/>
      <c r="P101" s="35"/>
      <c r="Q101" s="35"/>
      <c r="R101" s="35"/>
      <c r="S101" s="36"/>
      <c r="T101" s="35"/>
      <c r="U101" s="35"/>
      <c r="V101" s="35"/>
      <c r="W101" s="84"/>
      <c r="X101" s="84"/>
      <c r="Y101" s="35"/>
      <c r="Z101" s="36"/>
      <c r="AA101" s="35"/>
      <c r="AB101" s="35"/>
      <c r="AC101" s="35"/>
      <c r="AD101" s="35"/>
      <c r="AE101" s="35"/>
      <c r="AF101" s="35"/>
      <c r="AG101" s="73"/>
      <c r="AH101" s="17">
        <f>2*(COUNTIF(C101:AG101,"XX"))+COUNTIF(C101:AG101,"X")+COUNTIF(C101:AG101,"S")+COUNTIF(C101:AG101,"U")+2*COUNTIF(C101:AG101,"UX")+2*COUNTIF(C101:AG101,"SX")</f>
        <v>0</v>
      </c>
      <c r="AI101" s="18"/>
    </row>
    <row r="102" spans="1:35">
      <c r="A102" s="281"/>
      <c r="B102" s="75" t="s">
        <v>4</v>
      </c>
      <c r="C102" s="34"/>
      <c r="D102" s="35"/>
      <c r="E102" s="36"/>
      <c r="F102" s="35"/>
      <c r="G102" s="35"/>
      <c r="H102" s="35"/>
      <c r="I102" s="35"/>
      <c r="J102" s="35"/>
      <c r="K102" s="35"/>
      <c r="L102" s="36"/>
      <c r="M102" s="35"/>
      <c r="N102" s="35"/>
      <c r="O102" s="35"/>
      <c r="P102" s="35"/>
      <c r="Q102" s="35"/>
      <c r="R102" s="35"/>
      <c r="S102" s="36"/>
      <c r="T102" s="35"/>
      <c r="U102" s="35"/>
      <c r="V102" s="35"/>
      <c r="W102" s="84"/>
      <c r="X102" s="84"/>
      <c r="Y102" s="35"/>
      <c r="Z102" s="36"/>
      <c r="AA102" s="35"/>
      <c r="AB102" s="35"/>
      <c r="AC102" s="35"/>
      <c r="AD102" s="35"/>
      <c r="AE102" s="35"/>
      <c r="AF102" s="35"/>
      <c r="AG102" s="73"/>
      <c r="AH102" s="2">
        <f>COUNTA(C102:AG102)</f>
        <v>0</v>
      </c>
      <c r="AI102" s="3"/>
    </row>
    <row r="103" spans="1:35">
      <c r="A103" s="281"/>
      <c r="B103" s="75" t="s">
        <v>47</v>
      </c>
      <c r="C103" s="34"/>
      <c r="D103" s="35"/>
      <c r="E103" s="36"/>
      <c r="F103" s="35"/>
      <c r="G103" s="35"/>
      <c r="H103" s="35"/>
      <c r="I103" s="35"/>
      <c r="J103" s="35"/>
      <c r="K103" s="35"/>
      <c r="L103" s="36"/>
      <c r="M103" s="35"/>
      <c r="N103" s="35"/>
      <c r="O103" s="35"/>
      <c r="P103" s="35"/>
      <c r="Q103" s="35"/>
      <c r="R103" s="35"/>
      <c r="S103" s="36"/>
      <c r="T103" s="35"/>
      <c r="U103" s="35"/>
      <c r="V103" s="35"/>
      <c r="W103" s="84"/>
      <c r="X103" s="84"/>
      <c r="Y103" s="35"/>
      <c r="Z103" s="36"/>
      <c r="AA103" s="35"/>
      <c r="AB103" s="35"/>
      <c r="AC103" s="35"/>
      <c r="AD103" s="35"/>
      <c r="AE103" s="35"/>
      <c r="AF103" s="35"/>
      <c r="AG103" s="73"/>
      <c r="AH103" s="2">
        <f>COUNTA(C103:AG103)-AI103</f>
        <v>0</v>
      </c>
      <c r="AI103" s="3">
        <f>COUNTIF(C103:AG103,"K")</f>
        <v>0</v>
      </c>
    </row>
    <row r="104" spans="1:35">
      <c r="A104" s="281"/>
      <c r="B104" s="75" t="s">
        <v>5</v>
      </c>
      <c r="C104" s="34"/>
      <c r="D104" s="35"/>
      <c r="E104" s="36"/>
      <c r="F104" s="35"/>
      <c r="G104" s="35"/>
      <c r="H104" s="35"/>
      <c r="I104" s="35"/>
      <c r="J104" s="35"/>
      <c r="K104" s="35"/>
      <c r="L104" s="36"/>
      <c r="M104" s="35"/>
      <c r="N104" s="35"/>
      <c r="O104" s="35"/>
      <c r="P104" s="35"/>
      <c r="Q104" s="35"/>
      <c r="R104" s="35"/>
      <c r="S104" s="36"/>
      <c r="T104" s="35"/>
      <c r="U104" s="35"/>
      <c r="V104" s="35"/>
      <c r="W104" s="84"/>
      <c r="X104" s="84"/>
      <c r="Y104" s="35"/>
      <c r="Z104" s="36"/>
      <c r="AA104" s="35"/>
      <c r="AB104" s="35"/>
      <c r="AC104" s="35"/>
      <c r="AD104" s="35"/>
      <c r="AE104" s="35"/>
      <c r="AF104" s="35"/>
      <c r="AG104" s="73"/>
      <c r="AH104" s="17">
        <f>COUNTIF(C104:AG104,"XX")+COUNTA(C104:AG104)+COUNTIF(C104:AG104,"XS")</f>
        <v>0</v>
      </c>
      <c r="AI104" s="3"/>
    </row>
    <row r="105" spans="1:35">
      <c r="A105" s="281"/>
      <c r="B105" s="75" t="s">
        <v>6</v>
      </c>
      <c r="C105" s="34"/>
      <c r="D105" s="35"/>
      <c r="E105" s="36"/>
      <c r="F105" s="35"/>
      <c r="G105" s="35"/>
      <c r="H105" s="35"/>
      <c r="I105" s="35"/>
      <c r="J105" s="35"/>
      <c r="K105" s="35"/>
      <c r="L105" s="36"/>
      <c r="M105" s="35"/>
      <c r="N105" s="35"/>
      <c r="O105" s="35"/>
      <c r="P105" s="35"/>
      <c r="Q105" s="35"/>
      <c r="R105" s="35"/>
      <c r="S105" s="36"/>
      <c r="T105" s="35"/>
      <c r="U105" s="35"/>
      <c r="V105" s="35"/>
      <c r="W105" s="84"/>
      <c r="X105" s="84"/>
      <c r="Y105" s="35"/>
      <c r="Z105" s="36"/>
      <c r="AA105" s="35"/>
      <c r="AB105" s="35"/>
      <c r="AC105" s="35"/>
      <c r="AD105" s="35"/>
      <c r="AE105" s="35"/>
      <c r="AF105" s="35"/>
      <c r="AG105" s="73"/>
      <c r="AH105" s="2">
        <f>COUNTA(C105:AG105)</f>
        <v>0</v>
      </c>
      <c r="AI105" s="4">
        <f>SUM(C105:AG105)</f>
        <v>0</v>
      </c>
    </row>
    <row r="106" spans="1:35">
      <c r="A106" s="281"/>
      <c r="B106" s="75" t="s">
        <v>7</v>
      </c>
      <c r="C106" s="34"/>
      <c r="D106" s="35"/>
      <c r="E106" s="36"/>
      <c r="F106" s="35"/>
      <c r="G106" s="35"/>
      <c r="H106" s="35"/>
      <c r="I106" s="35"/>
      <c r="J106" s="35"/>
      <c r="K106" s="35"/>
      <c r="L106" s="36"/>
      <c r="M106" s="35"/>
      <c r="N106" s="35"/>
      <c r="O106" s="35"/>
      <c r="P106" s="35"/>
      <c r="Q106" s="35"/>
      <c r="R106" s="35"/>
      <c r="S106" s="36"/>
      <c r="T106" s="35"/>
      <c r="U106" s="35"/>
      <c r="V106" s="35"/>
      <c r="W106" s="84"/>
      <c r="X106" s="84"/>
      <c r="Y106" s="35"/>
      <c r="Z106" s="36"/>
      <c r="AA106" s="35"/>
      <c r="AB106" s="35"/>
      <c r="AC106" s="35"/>
      <c r="AD106" s="35"/>
      <c r="AE106" s="35"/>
      <c r="AF106" s="35"/>
      <c r="AG106" s="73"/>
      <c r="AH106" s="2">
        <f>COUNTA(C106:AG106)</f>
        <v>0</v>
      </c>
      <c r="AI106" s="3">
        <f>SUM(C106:AG106)</f>
        <v>0</v>
      </c>
    </row>
    <row r="107" spans="1:35" ht="13.5" thickBot="1">
      <c r="A107" s="281"/>
      <c r="B107" s="101" t="s">
        <v>36</v>
      </c>
      <c r="C107" s="62"/>
      <c r="D107" s="64"/>
      <c r="E107" s="63"/>
      <c r="F107" s="64"/>
      <c r="G107" s="64"/>
      <c r="H107" s="64"/>
      <c r="I107" s="64"/>
      <c r="J107" s="64"/>
      <c r="K107" s="64"/>
      <c r="L107" s="63"/>
      <c r="M107" s="64"/>
      <c r="N107" s="64"/>
      <c r="O107" s="64"/>
      <c r="P107" s="64"/>
      <c r="Q107" s="64"/>
      <c r="R107" s="64"/>
      <c r="S107" s="63"/>
      <c r="T107" s="64"/>
      <c r="U107" s="64"/>
      <c r="V107" s="64"/>
      <c r="W107" s="85"/>
      <c r="X107" s="85"/>
      <c r="Y107" s="64"/>
      <c r="Z107" s="63"/>
      <c r="AA107" s="64"/>
      <c r="AB107" s="64"/>
      <c r="AC107" s="64"/>
      <c r="AD107" s="64"/>
      <c r="AE107" s="64"/>
      <c r="AF107" s="64"/>
      <c r="AG107" s="74"/>
      <c r="AH107" s="5">
        <f>COUNTA(C107:AG107)</f>
        <v>0</v>
      </c>
      <c r="AI107" s="6"/>
    </row>
    <row r="108" spans="1:35" ht="13.5" thickBot="1">
      <c r="A108" s="282"/>
      <c r="B108" s="99" t="s">
        <v>8</v>
      </c>
      <c r="C108" s="46">
        <f t="shared" ref="C108:AG108" si="18">COUNTA(C101,C102,C104,C105,C106)</f>
        <v>0</v>
      </c>
      <c r="D108" s="47">
        <f t="shared" si="18"/>
        <v>0</v>
      </c>
      <c r="E108" s="48">
        <f t="shared" si="18"/>
        <v>0</v>
      </c>
      <c r="F108" s="47">
        <f t="shared" si="18"/>
        <v>0</v>
      </c>
      <c r="G108" s="47">
        <f t="shared" si="18"/>
        <v>0</v>
      </c>
      <c r="H108" s="47">
        <f t="shared" si="18"/>
        <v>0</v>
      </c>
      <c r="I108" s="47">
        <f t="shared" si="18"/>
        <v>0</v>
      </c>
      <c r="J108" s="47">
        <f t="shared" si="18"/>
        <v>0</v>
      </c>
      <c r="K108" s="47">
        <f t="shared" si="18"/>
        <v>0</v>
      </c>
      <c r="L108" s="48">
        <f t="shared" si="18"/>
        <v>0</v>
      </c>
      <c r="M108" s="47">
        <f t="shared" si="18"/>
        <v>0</v>
      </c>
      <c r="N108" s="47">
        <f t="shared" si="18"/>
        <v>0</v>
      </c>
      <c r="O108" s="47">
        <f t="shared" si="18"/>
        <v>0</v>
      </c>
      <c r="P108" s="47">
        <f t="shared" si="18"/>
        <v>0</v>
      </c>
      <c r="Q108" s="47">
        <f t="shared" si="18"/>
        <v>0</v>
      </c>
      <c r="R108" s="47">
        <f t="shared" si="18"/>
        <v>0</v>
      </c>
      <c r="S108" s="48">
        <f t="shared" si="18"/>
        <v>0</v>
      </c>
      <c r="T108" s="47">
        <f t="shared" si="18"/>
        <v>0</v>
      </c>
      <c r="U108" s="47">
        <f t="shared" si="18"/>
        <v>0</v>
      </c>
      <c r="V108" s="47">
        <f t="shared" si="18"/>
        <v>0</v>
      </c>
      <c r="W108" s="47">
        <f t="shared" si="18"/>
        <v>0</v>
      </c>
      <c r="X108" s="47">
        <f t="shared" si="18"/>
        <v>0</v>
      </c>
      <c r="Y108" s="47">
        <f t="shared" si="18"/>
        <v>0</v>
      </c>
      <c r="Z108" s="48">
        <f t="shared" si="18"/>
        <v>0</v>
      </c>
      <c r="AA108" s="47">
        <f t="shared" si="18"/>
        <v>0</v>
      </c>
      <c r="AB108" s="47">
        <f t="shared" si="18"/>
        <v>0</v>
      </c>
      <c r="AC108" s="47">
        <f t="shared" si="18"/>
        <v>0</v>
      </c>
      <c r="AD108" s="47">
        <f t="shared" si="18"/>
        <v>0</v>
      </c>
      <c r="AE108" s="47">
        <f t="shared" si="18"/>
        <v>0</v>
      </c>
      <c r="AF108" s="47">
        <f t="shared" si="18"/>
        <v>0</v>
      </c>
      <c r="AG108" s="71">
        <f t="shared" si="18"/>
        <v>0</v>
      </c>
      <c r="AH108" s="7">
        <f>SUM(AH101:AH102,AH104:AH107)</f>
        <v>0</v>
      </c>
      <c r="AI108" s="8">
        <f>COUNTIF(C108:AG108,0)</f>
        <v>31</v>
      </c>
    </row>
    <row r="109" spans="1:35">
      <c r="A109" s="79"/>
      <c r="B109" s="1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</row>
    <row r="110" spans="1:35" ht="13.5" thickBot="1">
      <c r="A110" s="79"/>
      <c r="B11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/>
      <c r="AB110"/>
      <c r="AC110"/>
      <c r="AD110"/>
      <c r="AE110"/>
      <c r="AF110" s="50"/>
      <c r="AG110" s="50"/>
      <c r="AH110"/>
      <c r="AI110"/>
    </row>
    <row r="111" spans="1:35" ht="13.5" thickBot="1">
      <c r="A111" s="280" t="s">
        <v>16</v>
      </c>
      <c r="B111" s="98"/>
      <c r="C111" s="61">
        <v>1</v>
      </c>
      <c r="D111" s="53">
        <v>2</v>
      </c>
      <c r="E111" s="53">
        <v>3</v>
      </c>
      <c r="F111" s="53">
        <v>4</v>
      </c>
      <c r="G111" s="53">
        <v>5</v>
      </c>
      <c r="H111" s="53">
        <v>6</v>
      </c>
      <c r="I111" s="54">
        <v>7</v>
      </c>
      <c r="J111" s="53">
        <v>8</v>
      </c>
      <c r="K111" s="53">
        <v>9</v>
      </c>
      <c r="L111" s="53">
        <v>10</v>
      </c>
      <c r="M111" s="53">
        <v>11</v>
      </c>
      <c r="N111" s="53">
        <v>12</v>
      </c>
      <c r="O111" s="53">
        <v>13</v>
      </c>
      <c r="P111" s="54">
        <v>14</v>
      </c>
      <c r="Q111" s="53">
        <v>15</v>
      </c>
      <c r="R111" s="53">
        <v>16</v>
      </c>
      <c r="S111" s="53">
        <v>17</v>
      </c>
      <c r="T111" s="53">
        <v>18</v>
      </c>
      <c r="U111" s="53">
        <v>19</v>
      </c>
      <c r="V111" s="53">
        <v>20</v>
      </c>
      <c r="W111" s="54">
        <v>21</v>
      </c>
      <c r="X111" s="53">
        <v>22</v>
      </c>
      <c r="Y111" s="53">
        <v>23</v>
      </c>
      <c r="Z111" s="53">
        <v>24</v>
      </c>
      <c r="AA111" s="53">
        <v>25</v>
      </c>
      <c r="AB111" s="53">
        <v>26</v>
      </c>
      <c r="AC111" s="53">
        <v>27</v>
      </c>
      <c r="AD111" s="54">
        <v>28</v>
      </c>
      <c r="AE111" s="53">
        <v>29</v>
      </c>
      <c r="AF111" s="55">
        <v>30</v>
      </c>
      <c r="AG111" s="56"/>
      <c r="AH111" s="16" t="s">
        <v>1</v>
      </c>
      <c r="AI111" s="8" t="s">
        <v>2</v>
      </c>
    </row>
    <row r="112" spans="1:35">
      <c r="A112" s="281"/>
      <c r="B112" s="100" t="s">
        <v>3</v>
      </c>
      <c r="C112" s="34"/>
      <c r="D112" s="35"/>
      <c r="E112" s="35"/>
      <c r="F112" s="35"/>
      <c r="G112" s="35"/>
      <c r="H112" s="35"/>
      <c r="I112" s="36"/>
      <c r="J112" s="35"/>
      <c r="K112" s="35"/>
      <c r="L112" s="35"/>
      <c r="M112" s="35"/>
      <c r="N112" s="35"/>
      <c r="O112" s="35"/>
      <c r="P112" s="36"/>
      <c r="Q112" s="35"/>
      <c r="R112" s="35"/>
      <c r="S112" s="35"/>
      <c r="T112" s="35"/>
      <c r="U112" s="35"/>
      <c r="V112" s="35"/>
      <c r="W112" s="36"/>
      <c r="X112" s="35"/>
      <c r="Y112" s="35"/>
      <c r="Z112" s="35"/>
      <c r="AA112" s="35"/>
      <c r="AB112" s="35"/>
      <c r="AC112" s="35"/>
      <c r="AD112" s="36"/>
      <c r="AE112" s="35"/>
      <c r="AF112" s="37"/>
      <c r="AG112" s="56"/>
      <c r="AH112" s="17">
        <f>2*(COUNTIF(C112:AG112,"XX"))+COUNTIF(C112:AG112,"X")+COUNTIF(C112:AG112,"S")+COUNTIF(C112:AG112,"U")+2*COUNTIF(C112:AG112,"UX")+2*COUNTIF(C112:AG112,"SX")</f>
        <v>0</v>
      </c>
      <c r="AI112" s="18"/>
    </row>
    <row r="113" spans="1:35">
      <c r="A113" s="281"/>
      <c r="B113" s="75" t="s">
        <v>4</v>
      </c>
      <c r="C113" s="34"/>
      <c r="D113" s="35"/>
      <c r="E113" s="35"/>
      <c r="F113" s="35"/>
      <c r="G113" s="35"/>
      <c r="H113" s="35"/>
      <c r="I113" s="36"/>
      <c r="J113" s="35"/>
      <c r="K113" s="35"/>
      <c r="L113" s="35"/>
      <c r="M113" s="35"/>
      <c r="N113" s="35"/>
      <c r="O113" s="35"/>
      <c r="P113" s="36"/>
      <c r="Q113" s="35"/>
      <c r="R113" s="35"/>
      <c r="S113" s="35"/>
      <c r="T113" s="35"/>
      <c r="U113" s="35"/>
      <c r="V113" s="35"/>
      <c r="W113" s="36"/>
      <c r="X113" s="35"/>
      <c r="Y113" s="35"/>
      <c r="Z113" s="35"/>
      <c r="AA113" s="35"/>
      <c r="AB113" s="35"/>
      <c r="AC113" s="35"/>
      <c r="AD113" s="36"/>
      <c r="AE113" s="35"/>
      <c r="AF113" s="37"/>
      <c r="AG113" s="56"/>
      <c r="AH113" s="2">
        <f>COUNTA(C113:AG113)</f>
        <v>0</v>
      </c>
      <c r="AI113" s="3"/>
    </row>
    <row r="114" spans="1:35">
      <c r="A114" s="281"/>
      <c r="B114" s="75" t="s">
        <v>47</v>
      </c>
      <c r="C114" s="34"/>
      <c r="D114" s="35"/>
      <c r="E114" s="35"/>
      <c r="F114" s="35"/>
      <c r="G114" s="35"/>
      <c r="H114" s="35"/>
      <c r="I114" s="36"/>
      <c r="J114" s="35"/>
      <c r="K114" s="35"/>
      <c r="L114" s="35"/>
      <c r="M114" s="35"/>
      <c r="N114" s="35"/>
      <c r="O114" s="35"/>
      <c r="P114" s="36"/>
      <c r="Q114" s="35"/>
      <c r="R114" s="35"/>
      <c r="S114" s="35"/>
      <c r="T114" s="35"/>
      <c r="U114" s="35"/>
      <c r="V114" s="35"/>
      <c r="W114" s="36"/>
      <c r="X114" s="35"/>
      <c r="Y114" s="35"/>
      <c r="Z114" s="35"/>
      <c r="AA114" s="35"/>
      <c r="AB114" s="35"/>
      <c r="AC114" s="35"/>
      <c r="AD114" s="36"/>
      <c r="AE114" s="35"/>
      <c r="AF114" s="37"/>
      <c r="AG114" s="56"/>
      <c r="AH114" s="2">
        <f>COUNTA(C114:AG114)-AI114</f>
        <v>0</v>
      </c>
      <c r="AI114" s="3">
        <f>COUNTIF(C114:AG114,"K")</f>
        <v>0</v>
      </c>
    </row>
    <row r="115" spans="1:35">
      <c r="A115" s="281"/>
      <c r="B115" s="75" t="s">
        <v>5</v>
      </c>
      <c r="C115" s="34"/>
      <c r="D115" s="35"/>
      <c r="E115" s="35"/>
      <c r="F115" s="35"/>
      <c r="G115" s="35"/>
      <c r="H115" s="35"/>
      <c r="I115" s="36"/>
      <c r="J115" s="35"/>
      <c r="K115" s="35"/>
      <c r="L115" s="35"/>
      <c r="M115" s="35"/>
      <c r="N115" s="35"/>
      <c r="O115" s="35"/>
      <c r="P115" s="36"/>
      <c r="Q115" s="35"/>
      <c r="R115" s="35"/>
      <c r="S115" s="35"/>
      <c r="T115" s="35"/>
      <c r="U115" s="35"/>
      <c r="V115" s="35"/>
      <c r="W115" s="36"/>
      <c r="X115" s="35"/>
      <c r="Y115" s="35"/>
      <c r="Z115" s="35"/>
      <c r="AA115" s="35"/>
      <c r="AB115" s="35"/>
      <c r="AC115" s="35"/>
      <c r="AD115" s="36"/>
      <c r="AE115" s="35"/>
      <c r="AF115" s="37"/>
      <c r="AG115" s="56"/>
      <c r="AH115" s="17">
        <f>COUNTIF(C115:AG115,"XX")+COUNTA(C115:AG115)+COUNTIF(C115:AG115,"XS")</f>
        <v>0</v>
      </c>
      <c r="AI115" s="3"/>
    </row>
    <row r="116" spans="1:35">
      <c r="A116" s="281"/>
      <c r="B116" s="75" t="s">
        <v>6</v>
      </c>
      <c r="C116" s="34"/>
      <c r="D116" s="35"/>
      <c r="E116" s="35"/>
      <c r="F116" s="35"/>
      <c r="G116" s="35"/>
      <c r="H116" s="35"/>
      <c r="I116" s="36"/>
      <c r="J116" s="35"/>
      <c r="K116" s="35"/>
      <c r="L116" s="35"/>
      <c r="M116" s="35"/>
      <c r="N116" s="35"/>
      <c r="O116" s="35"/>
      <c r="P116" s="36"/>
      <c r="Q116" s="35"/>
      <c r="R116" s="35"/>
      <c r="S116" s="35"/>
      <c r="T116" s="35"/>
      <c r="U116" s="35"/>
      <c r="V116" s="35"/>
      <c r="W116" s="36"/>
      <c r="X116" s="35"/>
      <c r="Y116" s="35"/>
      <c r="Z116" s="35"/>
      <c r="AA116" s="35"/>
      <c r="AB116" s="35"/>
      <c r="AC116" s="35"/>
      <c r="AD116" s="36"/>
      <c r="AE116" s="35"/>
      <c r="AF116" s="37"/>
      <c r="AG116" s="56"/>
      <c r="AH116" s="2">
        <f>COUNTA(C116:AG116)</f>
        <v>0</v>
      </c>
      <c r="AI116" s="4">
        <f>SUM(C116:AG116)</f>
        <v>0</v>
      </c>
    </row>
    <row r="117" spans="1:35">
      <c r="A117" s="281"/>
      <c r="B117" s="75" t="s">
        <v>7</v>
      </c>
      <c r="C117" s="34"/>
      <c r="D117" s="35"/>
      <c r="E117" s="35"/>
      <c r="F117" s="35"/>
      <c r="G117" s="35"/>
      <c r="H117" s="35"/>
      <c r="I117" s="36"/>
      <c r="J117" s="35"/>
      <c r="K117" s="35"/>
      <c r="L117" s="35"/>
      <c r="M117" s="35"/>
      <c r="N117" s="35"/>
      <c r="O117" s="35"/>
      <c r="P117" s="36"/>
      <c r="Q117" s="35"/>
      <c r="R117" s="35"/>
      <c r="S117" s="35"/>
      <c r="T117" s="35"/>
      <c r="U117" s="35"/>
      <c r="V117" s="35"/>
      <c r="W117" s="36"/>
      <c r="X117" s="35"/>
      <c r="Y117" s="35"/>
      <c r="Z117" s="35"/>
      <c r="AA117" s="35"/>
      <c r="AB117" s="35"/>
      <c r="AC117" s="35"/>
      <c r="AD117" s="36"/>
      <c r="AE117" s="35"/>
      <c r="AF117" s="37"/>
      <c r="AG117" s="56"/>
      <c r="AH117" s="2">
        <f>COUNTA(C117:AG117)</f>
        <v>0</v>
      </c>
      <c r="AI117" s="3">
        <f>SUM(C117:AG117)</f>
        <v>0</v>
      </c>
    </row>
    <row r="118" spans="1:35" ht="13.5" thickBot="1">
      <c r="A118" s="281"/>
      <c r="B118" s="101" t="s">
        <v>36</v>
      </c>
      <c r="C118" s="62"/>
      <c r="D118" s="64"/>
      <c r="E118" s="64"/>
      <c r="F118" s="64"/>
      <c r="G118" s="64"/>
      <c r="H118" s="64"/>
      <c r="I118" s="63"/>
      <c r="J118" s="64"/>
      <c r="K118" s="64"/>
      <c r="L118" s="64"/>
      <c r="M118" s="64"/>
      <c r="N118" s="64"/>
      <c r="O118" s="64"/>
      <c r="P118" s="63"/>
      <c r="Q118" s="64"/>
      <c r="R118" s="64"/>
      <c r="S118" s="64"/>
      <c r="T118" s="64"/>
      <c r="U118" s="64"/>
      <c r="V118" s="64"/>
      <c r="W118" s="63"/>
      <c r="X118" s="64"/>
      <c r="Y118" s="64"/>
      <c r="Z118" s="64"/>
      <c r="AA118" s="64"/>
      <c r="AB118" s="64"/>
      <c r="AC118" s="64"/>
      <c r="AD118" s="63"/>
      <c r="AE118" s="64"/>
      <c r="AF118" s="65"/>
      <c r="AG118" s="56"/>
      <c r="AH118" s="5">
        <f>COUNTA(C118:AG118)</f>
        <v>0</v>
      </c>
      <c r="AI118" s="6"/>
    </row>
    <row r="119" spans="1:35" ht="13.5" thickBot="1">
      <c r="A119" s="282"/>
      <c r="B119" s="99" t="s">
        <v>8</v>
      </c>
      <c r="C119" s="46">
        <f t="shared" ref="C119:AF119" si="19">COUNTA(C112,C113,C115,C116,C117)</f>
        <v>0</v>
      </c>
      <c r="D119" s="47">
        <f t="shared" si="19"/>
        <v>0</v>
      </c>
      <c r="E119" s="47">
        <f t="shared" si="19"/>
        <v>0</v>
      </c>
      <c r="F119" s="47">
        <f t="shared" si="19"/>
        <v>0</v>
      </c>
      <c r="G119" s="47">
        <f t="shared" si="19"/>
        <v>0</v>
      </c>
      <c r="H119" s="47">
        <f t="shared" si="19"/>
        <v>0</v>
      </c>
      <c r="I119" s="48">
        <f t="shared" si="19"/>
        <v>0</v>
      </c>
      <c r="J119" s="47">
        <f t="shared" si="19"/>
        <v>0</v>
      </c>
      <c r="K119" s="47">
        <f t="shared" si="19"/>
        <v>0</v>
      </c>
      <c r="L119" s="47">
        <f t="shared" si="19"/>
        <v>0</v>
      </c>
      <c r="M119" s="47">
        <f t="shared" si="19"/>
        <v>0</v>
      </c>
      <c r="N119" s="47">
        <f t="shared" si="19"/>
        <v>0</v>
      </c>
      <c r="O119" s="47">
        <f t="shared" si="19"/>
        <v>0</v>
      </c>
      <c r="P119" s="48">
        <f t="shared" si="19"/>
        <v>0</v>
      </c>
      <c r="Q119" s="47">
        <f t="shared" si="19"/>
        <v>0</v>
      </c>
      <c r="R119" s="47">
        <f t="shared" si="19"/>
        <v>0</v>
      </c>
      <c r="S119" s="47">
        <f t="shared" si="19"/>
        <v>0</v>
      </c>
      <c r="T119" s="47">
        <f t="shared" si="19"/>
        <v>0</v>
      </c>
      <c r="U119" s="47">
        <f t="shared" si="19"/>
        <v>0</v>
      </c>
      <c r="V119" s="47">
        <f t="shared" si="19"/>
        <v>0</v>
      </c>
      <c r="W119" s="48">
        <f t="shared" si="19"/>
        <v>0</v>
      </c>
      <c r="X119" s="47">
        <f t="shared" si="19"/>
        <v>0</v>
      </c>
      <c r="Y119" s="47">
        <f t="shared" si="19"/>
        <v>0</v>
      </c>
      <c r="Z119" s="47">
        <f t="shared" si="19"/>
        <v>0</v>
      </c>
      <c r="AA119" s="47">
        <f t="shared" si="19"/>
        <v>0</v>
      </c>
      <c r="AB119" s="47">
        <f t="shared" si="19"/>
        <v>0</v>
      </c>
      <c r="AC119" s="47">
        <f t="shared" si="19"/>
        <v>0</v>
      </c>
      <c r="AD119" s="48">
        <f t="shared" si="19"/>
        <v>0</v>
      </c>
      <c r="AE119" s="47">
        <f t="shared" si="19"/>
        <v>0</v>
      </c>
      <c r="AF119" s="49">
        <f t="shared" si="19"/>
        <v>0</v>
      </c>
      <c r="AG119" s="56"/>
      <c r="AH119" s="7">
        <f>SUM(AH112:AH113,AH115:AH118)</f>
        <v>0</v>
      </c>
      <c r="AI119" s="8">
        <f>COUNTIF(C119:AG119,0)</f>
        <v>30</v>
      </c>
    </row>
    <row r="120" spans="1:35">
      <c r="A120" s="79"/>
      <c r="B120" s="1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</row>
    <row r="121" spans="1:35" ht="13.5" thickBot="1">
      <c r="A121" s="79"/>
      <c r="B121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/>
      <c r="AI121"/>
    </row>
    <row r="122" spans="1:35" ht="13.5" thickBot="1">
      <c r="A122" s="280" t="s">
        <v>17</v>
      </c>
      <c r="B122" s="98"/>
      <c r="C122" s="61">
        <v>1</v>
      </c>
      <c r="D122" s="53">
        <v>2</v>
      </c>
      <c r="E122" s="53">
        <v>3</v>
      </c>
      <c r="F122" s="53">
        <v>4</v>
      </c>
      <c r="G122" s="54">
        <v>5</v>
      </c>
      <c r="H122" s="53">
        <v>6</v>
      </c>
      <c r="I122" s="53">
        <v>7</v>
      </c>
      <c r="J122" s="53">
        <v>8</v>
      </c>
      <c r="K122" s="53">
        <v>9</v>
      </c>
      <c r="L122" s="53">
        <v>10</v>
      </c>
      <c r="M122" s="53">
        <v>11</v>
      </c>
      <c r="N122" s="54">
        <v>12</v>
      </c>
      <c r="O122" s="53">
        <v>13</v>
      </c>
      <c r="P122" s="53">
        <v>14</v>
      </c>
      <c r="Q122" s="53">
        <v>15</v>
      </c>
      <c r="R122" s="53">
        <v>16</v>
      </c>
      <c r="S122" s="53">
        <v>17</v>
      </c>
      <c r="T122" s="53">
        <v>18</v>
      </c>
      <c r="U122" s="54">
        <v>19</v>
      </c>
      <c r="V122" s="53">
        <v>20</v>
      </c>
      <c r="W122" s="53">
        <v>21</v>
      </c>
      <c r="X122" s="53">
        <v>22</v>
      </c>
      <c r="Y122" s="53">
        <v>23</v>
      </c>
      <c r="Z122" s="53">
        <v>24</v>
      </c>
      <c r="AA122" s="53">
        <v>25</v>
      </c>
      <c r="AB122" s="54">
        <v>26</v>
      </c>
      <c r="AC122" s="53">
        <v>27</v>
      </c>
      <c r="AD122" s="53">
        <v>28</v>
      </c>
      <c r="AE122" s="53">
        <v>29</v>
      </c>
      <c r="AF122" s="53">
        <v>30</v>
      </c>
      <c r="AG122" s="55">
        <v>31</v>
      </c>
      <c r="AH122" s="16" t="s">
        <v>1</v>
      </c>
      <c r="AI122" s="8" t="s">
        <v>2</v>
      </c>
    </row>
    <row r="123" spans="1:35">
      <c r="A123" s="281"/>
      <c r="B123" s="100" t="s">
        <v>3</v>
      </c>
      <c r="C123" s="34"/>
      <c r="D123" s="35"/>
      <c r="E123" s="35"/>
      <c r="F123" s="35"/>
      <c r="G123" s="36"/>
      <c r="H123" s="35"/>
      <c r="I123" s="35"/>
      <c r="J123" s="35"/>
      <c r="K123" s="35"/>
      <c r="L123" s="35"/>
      <c r="M123" s="35"/>
      <c r="N123" s="36"/>
      <c r="O123" s="35"/>
      <c r="P123" s="35"/>
      <c r="Q123" s="35"/>
      <c r="R123" s="35"/>
      <c r="S123" s="35"/>
      <c r="T123" s="35"/>
      <c r="U123" s="36"/>
      <c r="V123" s="35"/>
      <c r="W123" s="35"/>
      <c r="X123" s="35"/>
      <c r="Y123" s="35"/>
      <c r="Z123" s="35"/>
      <c r="AA123" s="35"/>
      <c r="AB123" s="36"/>
      <c r="AC123" s="35"/>
      <c r="AD123" s="35"/>
      <c r="AE123" s="35"/>
      <c r="AF123" s="35"/>
      <c r="AG123" s="37"/>
      <c r="AH123" s="17">
        <f>2*(COUNTIF(C123:AG123,"XX"))+COUNTIF(C123:AG123,"X")+COUNTIF(C123:AG123,"S")+COUNTIF(C123:AG123,"U")+2*COUNTIF(C123:AG123,"UX")+2*COUNTIF(C123:AG123,"SX")</f>
        <v>0</v>
      </c>
      <c r="AI123" s="18"/>
    </row>
    <row r="124" spans="1:35">
      <c r="A124" s="281"/>
      <c r="B124" s="75" t="s">
        <v>4</v>
      </c>
      <c r="C124" s="34"/>
      <c r="D124" s="35"/>
      <c r="E124" s="35"/>
      <c r="F124" s="35"/>
      <c r="G124" s="36"/>
      <c r="H124" s="35"/>
      <c r="I124" s="35"/>
      <c r="J124" s="35"/>
      <c r="K124" s="35"/>
      <c r="L124" s="35"/>
      <c r="M124" s="35"/>
      <c r="N124" s="36"/>
      <c r="O124" s="35"/>
      <c r="P124" s="35"/>
      <c r="Q124" s="35"/>
      <c r="R124" s="35"/>
      <c r="S124" s="35"/>
      <c r="T124" s="35"/>
      <c r="U124" s="36"/>
      <c r="V124" s="35"/>
      <c r="W124" s="35"/>
      <c r="X124" s="35"/>
      <c r="Y124" s="35"/>
      <c r="Z124" s="35"/>
      <c r="AA124" s="35"/>
      <c r="AB124" s="36"/>
      <c r="AC124" s="35"/>
      <c r="AD124" s="35"/>
      <c r="AE124" s="35"/>
      <c r="AF124" s="35"/>
      <c r="AG124" s="37"/>
      <c r="AH124" s="2">
        <f>COUNTA(C124:AG124)</f>
        <v>0</v>
      </c>
      <c r="AI124" s="3"/>
    </row>
    <row r="125" spans="1:35">
      <c r="A125" s="281"/>
      <c r="B125" s="75" t="s">
        <v>47</v>
      </c>
      <c r="C125" s="34"/>
      <c r="D125" s="35"/>
      <c r="E125" s="35"/>
      <c r="F125" s="35"/>
      <c r="G125" s="36"/>
      <c r="H125" s="35"/>
      <c r="I125" s="35"/>
      <c r="J125" s="35"/>
      <c r="K125" s="35"/>
      <c r="L125" s="35"/>
      <c r="M125" s="35"/>
      <c r="N125" s="36"/>
      <c r="O125" s="35"/>
      <c r="P125" s="35"/>
      <c r="Q125" s="35"/>
      <c r="R125" s="35"/>
      <c r="S125" s="35"/>
      <c r="T125" s="35"/>
      <c r="U125" s="36"/>
      <c r="V125" s="35"/>
      <c r="W125" s="35"/>
      <c r="X125" s="35"/>
      <c r="Y125" s="35"/>
      <c r="Z125" s="35"/>
      <c r="AA125" s="35"/>
      <c r="AB125" s="36"/>
      <c r="AC125" s="35"/>
      <c r="AD125" s="35"/>
      <c r="AE125" s="35"/>
      <c r="AF125" s="35"/>
      <c r="AG125" s="37"/>
      <c r="AH125" s="2">
        <f>COUNTA(C125:AG125)-AI125</f>
        <v>0</v>
      </c>
      <c r="AI125" s="3">
        <f>COUNTIF(C125:AG125,"K")</f>
        <v>0</v>
      </c>
    </row>
    <row r="126" spans="1:35">
      <c r="A126" s="281"/>
      <c r="B126" s="75" t="s">
        <v>5</v>
      </c>
      <c r="C126" s="34"/>
      <c r="D126" s="35"/>
      <c r="E126" s="35"/>
      <c r="F126" s="35"/>
      <c r="G126" s="36"/>
      <c r="H126" s="35"/>
      <c r="I126" s="35"/>
      <c r="J126" s="35"/>
      <c r="K126" s="35"/>
      <c r="L126" s="35"/>
      <c r="M126" s="35"/>
      <c r="N126" s="36"/>
      <c r="O126" s="35"/>
      <c r="P126" s="35"/>
      <c r="Q126" s="35"/>
      <c r="R126" s="35"/>
      <c r="S126" s="35"/>
      <c r="T126" s="35"/>
      <c r="U126" s="36"/>
      <c r="V126" s="35"/>
      <c r="W126" s="35"/>
      <c r="X126" s="35"/>
      <c r="Y126" s="35"/>
      <c r="Z126" s="35"/>
      <c r="AA126" s="35"/>
      <c r="AB126" s="36"/>
      <c r="AC126" s="35"/>
      <c r="AD126" s="35"/>
      <c r="AE126" s="35"/>
      <c r="AF126" s="35"/>
      <c r="AG126" s="37"/>
      <c r="AH126" s="17">
        <f>COUNTIF(C126:AG126,"XX")+COUNTA(C126:AG126)+COUNTIF(C126:AG126,"XS")</f>
        <v>0</v>
      </c>
      <c r="AI126" s="3"/>
    </row>
    <row r="127" spans="1:35">
      <c r="A127" s="281"/>
      <c r="B127" s="75" t="s">
        <v>6</v>
      </c>
      <c r="C127" s="34"/>
      <c r="D127" s="35"/>
      <c r="E127" s="35"/>
      <c r="F127" s="35"/>
      <c r="G127" s="36"/>
      <c r="H127" s="35"/>
      <c r="I127" s="35"/>
      <c r="J127" s="35"/>
      <c r="K127" s="35"/>
      <c r="L127" s="35"/>
      <c r="M127" s="35"/>
      <c r="N127" s="36"/>
      <c r="O127" s="35"/>
      <c r="P127" s="35"/>
      <c r="Q127" s="35"/>
      <c r="R127" s="35"/>
      <c r="S127" s="35"/>
      <c r="T127" s="35"/>
      <c r="U127" s="36"/>
      <c r="V127" s="35"/>
      <c r="W127" s="35"/>
      <c r="X127" s="35"/>
      <c r="Y127" s="35"/>
      <c r="Z127" s="35"/>
      <c r="AA127" s="35"/>
      <c r="AB127" s="36"/>
      <c r="AC127" s="35"/>
      <c r="AD127" s="35"/>
      <c r="AE127" s="35"/>
      <c r="AF127" s="35"/>
      <c r="AG127" s="37"/>
      <c r="AH127" s="2">
        <f>COUNTA(C127:AG127)</f>
        <v>0</v>
      </c>
      <c r="AI127" s="4">
        <f>SUM(C127:AG127)</f>
        <v>0</v>
      </c>
    </row>
    <row r="128" spans="1:35">
      <c r="A128" s="281"/>
      <c r="B128" s="75" t="s">
        <v>7</v>
      </c>
      <c r="C128" s="34"/>
      <c r="D128" s="35"/>
      <c r="E128" s="35"/>
      <c r="F128" s="35"/>
      <c r="G128" s="36"/>
      <c r="H128" s="35"/>
      <c r="I128" s="35"/>
      <c r="J128" s="35"/>
      <c r="K128" s="35"/>
      <c r="L128" s="35"/>
      <c r="M128" s="35"/>
      <c r="N128" s="36"/>
      <c r="O128" s="35"/>
      <c r="P128" s="35"/>
      <c r="Q128" s="35"/>
      <c r="R128" s="35"/>
      <c r="S128" s="35"/>
      <c r="T128" s="35"/>
      <c r="U128" s="36"/>
      <c r="V128" s="35"/>
      <c r="W128" s="35"/>
      <c r="X128" s="35"/>
      <c r="Y128" s="35"/>
      <c r="Z128" s="35"/>
      <c r="AA128" s="35"/>
      <c r="AB128" s="36"/>
      <c r="AC128" s="35"/>
      <c r="AD128" s="35"/>
      <c r="AE128" s="35"/>
      <c r="AF128" s="35"/>
      <c r="AG128" s="37"/>
      <c r="AH128" s="2">
        <f>COUNTA(C128:AG128)</f>
        <v>0</v>
      </c>
      <c r="AI128" s="3">
        <f>SUM(C128:AG128)</f>
        <v>0</v>
      </c>
    </row>
    <row r="129" spans="1:35" ht="13.5" thickBot="1">
      <c r="A129" s="281"/>
      <c r="B129" s="101" t="s">
        <v>36</v>
      </c>
      <c r="C129" s="62"/>
      <c r="D129" s="64"/>
      <c r="E129" s="64"/>
      <c r="F129" s="64"/>
      <c r="G129" s="63"/>
      <c r="H129" s="64"/>
      <c r="I129" s="64"/>
      <c r="J129" s="64"/>
      <c r="K129" s="64"/>
      <c r="L129" s="64"/>
      <c r="M129" s="64"/>
      <c r="N129" s="63"/>
      <c r="O129" s="64"/>
      <c r="P129" s="64"/>
      <c r="Q129" s="64"/>
      <c r="R129" s="64"/>
      <c r="S129" s="64"/>
      <c r="T129" s="64"/>
      <c r="U129" s="63"/>
      <c r="V129" s="64"/>
      <c r="W129" s="64"/>
      <c r="X129" s="64"/>
      <c r="Y129" s="64"/>
      <c r="Z129" s="64"/>
      <c r="AA129" s="64"/>
      <c r="AB129" s="63"/>
      <c r="AC129" s="64"/>
      <c r="AD129" s="64"/>
      <c r="AE129" s="64"/>
      <c r="AF129" s="64"/>
      <c r="AG129" s="65"/>
      <c r="AH129" s="5">
        <f>COUNTA(C129:AG129)</f>
        <v>0</v>
      </c>
      <c r="AI129" s="6"/>
    </row>
    <row r="130" spans="1:35" ht="13.5" thickBot="1">
      <c r="A130" s="282"/>
      <c r="B130" s="99" t="s">
        <v>8</v>
      </c>
      <c r="C130" s="46">
        <f t="shared" ref="C130:AG130" si="20">COUNTA(C123,C124,C126,C127,C128)</f>
        <v>0</v>
      </c>
      <c r="D130" s="47">
        <f t="shared" si="20"/>
        <v>0</v>
      </c>
      <c r="E130" s="47">
        <f t="shared" si="20"/>
        <v>0</v>
      </c>
      <c r="F130" s="47">
        <f t="shared" si="20"/>
        <v>0</v>
      </c>
      <c r="G130" s="48">
        <f t="shared" si="20"/>
        <v>0</v>
      </c>
      <c r="H130" s="47">
        <f t="shared" si="20"/>
        <v>0</v>
      </c>
      <c r="I130" s="47">
        <f t="shared" si="20"/>
        <v>0</v>
      </c>
      <c r="J130" s="47">
        <f t="shared" si="20"/>
        <v>0</v>
      </c>
      <c r="K130" s="47">
        <f t="shared" si="20"/>
        <v>0</v>
      </c>
      <c r="L130" s="47">
        <f t="shared" si="20"/>
        <v>0</v>
      </c>
      <c r="M130" s="47">
        <f t="shared" si="20"/>
        <v>0</v>
      </c>
      <c r="N130" s="48">
        <f t="shared" si="20"/>
        <v>0</v>
      </c>
      <c r="O130" s="47">
        <f t="shared" si="20"/>
        <v>0</v>
      </c>
      <c r="P130" s="47">
        <f t="shared" si="20"/>
        <v>0</v>
      </c>
      <c r="Q130" s="47">
        <f t="shared" si="20"/>
        <v>0</v>
      </c>
      <c r="R130" s="47">
        <f t="shared" si="20"/>
        <v>0</v>
      </c>
      <c r="S130" s="47">
        <f t="shared" si="20"/>
        <v>0</v>
      </c>
      <c r="T130" s="47">
        <f t="shared" si="20"/>
        <v>0</v>
      </c>
      <c r="U130" s="48">
        <f t="shared" si="20"/>
        <v>0</v>
      </c>
      <c r="V130" s="47">
        <f t="shared" si="20"/>
        <v>0</v>
      </c>
      <c r="W130" s="47">
        <f t="shared" si="20"/>
        <v>0</v>
      </c>
      <c r="X130" s="47">
        <f t="shared" si="20"/>
        <v>0</v>
      </c>
      <c r="Y130" s="47">
        <f t="shared" si="20"/>
        <v>0</v>
      </c>
      <c r="Z130" s="47">
        <f t="shared" si="20"/>
        <v>0</v>
      </c>
      <c r="AA130" s="47">
        <f t="shared" si="20"/>
        <v>0</v>
      </c>
      <c r="AB130" s="48">
        <f t="shared" si="20"/>
        <v>0</v>
      </c>
      <c r="AC130" s="47">
        <f t="shared" si="20"/>
        <v>0</v>
      </c>
      <c r="AD130" s="47">
        <f t="shared" si="20"/>
        <v>0</v>
      </c>
      <c r="AE130" s="47">
        <f t="shared" si="20"/>
        <v>0</v>
      </c>
      <c r="AF130" s="47">
        <f t="shared" si="20"/>
        <v>0</v>
      </c>
      <c r="AG130" s="49">
        <f t="shared" si="20"/>
        <v>0</v>
      </c>
      <c r="AH130" s="7">
        <f>SUM(AH123:AH124,AH126:AH129)</f>
        <v>0</v>
      </c>
      <c r="AI130" s="8">
        <f>COUNTIF(C130:AG130,0)</f>
        <v>31</v>
      </c>
    </row>
    <row r="131" spans="1:35">
      <c r="A131" s="79"/>
      <c r="B131" s="1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</row>
    <row r="132" spans="1:35" ht="13.5" thickBot="1">
      <c r="A132" s="79"/>
      <c r="B132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/>
      <c r="AI132"/>
    </row>
    <row r="133" spans="1:35" ht="13.5" thickBot="1">
      <c r="A133" s="280" t="s">
        <v>18</v>
      </c>
      <c r="B133" s="98"/>
      <c r="C133" s="61">
        <v>1</v>
      </c>
      <c r="D133" s="54">
        <v>2</v>
      </c>
      <c r="E133" s="53">
        <v>3</v>
      </c>
      <c r="F133" s="53">
        <v>4</v>
      </c>
      <c r="G133" s="53">
        <v>5</v>
      </c>
      <c r="H133" s="53">
        <v>6</v>
      </c>
      <c r="I133" s="53">
        <v>7</v>
      </c>
      <c r="J133" s="53">
        <v>8</v>
      </c>
      <c r="K133" s="54">
        <v>9</v>
      </c>
      <c r="L133" s="53">
        <v>10</v>
      </c>
      <c r="M133" s="53">
        <v>11</v>
      </c>
      <c r="N133" s="53">
        <v>12</v>
      </c>
      <c r="O133" s="53">
        <v>13</v>
      </c>
      <c r="P133" s="53">
        <v>14</v>
      </c>
      <c r="Q133" s="53">
        <v>15</v>
      </c>
      <c r="R133" s="54">
        <v>16</v>
      </c>
      <c r="S133" s="53">
        <v>17</v>
      </c>
      <c r="T133" s="53">
        <v>18</v>
      </c>
      <c r="U133" s="53">
        <v>19</v>
      </c>
      <c r="V133" s="53">
        <v>20</v>
      </c>
      <c r="W133" s="53">
        <v>21</v>
      </c>
      <c r="X133" s="53">
        <v>22</v>
      </c>
      <c r="Y133" s="54">
        <v>23</v>
      </c>
      <c r="Z133" s="53">
        <v>24</v>
      </c>
      <c r="AA133" s="53">
        <v>25</v>
      </c>
      <c r="AB133" s="53">
        <v>26</v>
      </c>
      <c r="AC133" s="53">
        <v>27</v>
      </c>
      <c r="AD133" s="53">
        <v>28</v>
      </c>
      <c r="AE133" s="53">
        <v>29</v>
      </c>
      <c r="AF133" s="72">
        <v>30</v>
      </c>
      <c r="AG133" s="56"/>
      <c r="AH133" s="16" t="s">
        <v>1</v>
      </c>
      <c r="AI133" s="8" t="s">
        <v>2</v>
      </c>
    </row>
    <row r="134" spans="1:35">
      <c r="A134" s="281"/>
      <c r="B134" s="100" t="s">
        <v>3</v>
      </c>
      <c r="C134" s="34"/>
      <c r="D134" s="36"/>
      <c r="E134" s="35"/>
      <c r="F134" s="35"/>
      <c r="G134" s="35"/>
      <c r="H134" s="35"/>
      <c r="I134" s="35"/>
      <c r="J134" s="35"/>
      <c r="K134" s="36"/>
      <c r="L134" s="35"/>
      <c r="M134" s="35"/>
      <c r="N134" s="35"/>
      <c r="O134" s="35"/>
      <c r="P134" s="35"/>
      <c r="Q134" s="35"/>
      <c r="R134" s="36"/>
      <c r="S134" s="35"/>
      <c r="T134" s="35"/>
      <c r="U134" s="35"/>
      <c r="V134" s="35"/>
      <c r="W134" s="35"/>
      <c r="X134" s="35"/>
      <c r="Y134" s="36"/>
      <c r="Z134" s="35"/>
      <c r="AA134" s="35"/>
      <c r="AB134" s="35"/>
      <c r="AC134" s="35"/>
      <c r="AD134" s="35"/>
      <c r="AE134" s="35"/>
      <c r="AF134" s="73"/>
      <c r="AG134" s="56"/>
      <c r="AH134" s="17">
        <f>2*(COUNTIF(C134:AG134,"XX"))+COUNTIF(C134:AG134,"X")+COUNTIF(C134:AG134,"S")+COUNTIF(C134:AG134,"U")+2*COUNTIF(C134:AG134,"UX")+2*COUNTIF(C134:AG134,"SX")</f>
        <v>0</v>
      </c>
      <c r="AI134" s="18"/>
    </row>
    <row r="135" spans="1:35">
      <c r="A135" s="281"/>
      <c r="B135" s="75" t="s">
        <v>4</v>
      </c>
      <c r="C135" s="34"/>
      <c r="D135" s="36"/>
      <c r="E135" s="35"/>
      <c r="F135" s="35"/>
      <c r="G135" s="35"/>
      <c r="H135" s="35"/>
      <c r="I135" s="35"/>
      <c r="J135" s="35"/>
      <c r="K135" s="36"/>
      <c r="L135" s="35"/>
      <c r="M135" s="35"/>
      <c r="N135" s="35"/>
      <c r="O135" s="35"/>
      <c r="P135" s="35"/>
      <c r="Q135" s="35"/>
      <c r="R135" s="36"/>
      <c r="S135" s="35"/>
      <c r="T135" s="35"/>
      <c r="U135" s="35"/>
      <c r="V135" s="35"/>
      <c r="W135" s="35"/>
      <c r="X135" s="35"/>
      <c r="Y135" s="36"/>
      <c r="Z135" s="35"/>
      <c r="AA135" s="35"/>
      <c r="AB135" s="35"/>
      <c r="AC135" s="35"/>
      <c r="AD135" s="35"/>
      <c r="AE135" s="35"/>
      <c r="AF135" s="73"/>
      <c r="AG135" s="56"/>
      <c r="AH135" s="2">
        <f>COUNTA(C135:AG135)</f>
        <v>0</v>
      </c>
      <c r="AI135" s="3"/>
    </row>
    <row r="136" spans="1:35">
      <c r="A136" s="281"/>
      <c r="B136" s="75" t="s">
        <v>47</v>
      </c>
      <c r="C136" s="34"/>
      <c r="D136" s="36"/>
      <c r="E136" s="35"/>
      <c r="F136" s="35"/>
      <c r="G136" s="35"/>
      <c r="H136" s="35"/>
      <c r="I136" s="35"/>
      <c r="J136" s="35"/>
      <c r="K136" s="36"/>
      <c r="L136" s="35"/>
      <c r="M136" s="35"/>
      <c r="N136" s="35"/>
      <c r="O136" s="35"/>
      <c r="P136" s="35"/>
      <c r="Q136" s="35"/>
      <c r="R136" s="36"/>
      <c r="S136" s="35"/>
      <c r="T136" s="35"/>
      <c r="U136" s="35"/>
      <c r="V136" s="35"/>
      <c r="W136" s="35"/>
      <c r="X136" s="35"/>
      <c r="Y136" s="36"/>
      <c r="Z136" s="35"/>
      <c r="AA136" s="35"/>
      <c r="AB136" s="35"/>
      <c r="AC136" s="35"/>
      <c r="AD136" s="35"/>
      <c r="AE136" s="35"/>
      <c r="AF136" s="73"/>
      <c r="AG136" s="56"/>
      <c r="AH136" s="2">
        <f>COUNTA(C136:AG136)-AI136</f>
        <v>0</v>
      </c>
      <c r="AI136" s="3">
        <f>COUNTIF(C136:AG136,"K")</f>
        <v>0</v>
      </c>
    </row>
    <row r="137" spans="1:35">
      <c r="A137" s="281"/>
      <c r="B137" s="75" t="s">
        <v>5</v>
      </c>
      <c r="C137" s="34"/>
      <c r="D137" s="36"/>
      <c r="E137" s="35"/>
      <c r="F137" s="35"/>
      <c r="G137" s="35"/>
      <c r="H137" s="35"/>
      <c r="I137" s="35"/>
      <c r="J137" s="35"/>
      <c r="K137" s="36"/>
      <c r="L137" s="35"/>
      <c r="M137" s="35"/>
      <c r="N137" s="35"/>
      <c r="O137" s="35"/>
      <c r="P137" s="35"/>
      <c r="Q137" s="35"/>
      <c r="R137" s="36"/>
      <c r="S137" s="35"/>
      <c r="T137" s="35"/>
      <c r="U137" s="35"/>
      <c r="V137" s="35"/>
      <c r="W137" s="35"/>
      <c r="X137" s="35"/>
      <c r="Y137" s="36"/>
      <c r="Z137" s="35"/>
      <c r="AA137" s="35"/>
      <c r="AB137" s="35"/>
      <c r="AC137" s="35"/>
      <c r="AD137" s="35"/>
      <c r="AE137" s="35"/>
      <c r="AF137" s="73"/>
      <c r="AG137" s="56"/>
      <c r="AH137" s="17">
        <f>COUNTIF(C137:AG137,"XX")+COUNTA(C137:AG137)+COUNTIF(C137:AG137,"XS")</f>
        <v>0</v>
      </c>
      <c r="AI137" s="3"/>
    </row>
    <row r="138" spans="1:35">
      <c r="A138" s="281"/>
      <c r="B138" s="75" t="s">
        <v>6</v>
      </c>
      <c r="C138" s="34"/>
      <c r="D138" s="36"/>
      <c r="E138" s="35"/>
      <c r="F138" s="35"/>
      <c r="G138" s="35"/>
      <c r="H138" s="35"/>
      <c r="I138" s="35"/>
      <c r="J138" s="35"/>
      <c r="K138" s="36"/>
      <c r="L138" s="35"/>
      <c r="M138" s="35"/>
      <c r="N138" s="35"/>
      <c r="O138" s="35"/>
      <c r="P138" s="35"/>
      <c r="Q138" s="35"/>
      <c r="R138" s="36"/>
      <c r="S138" s="35"/>
      <c r="T138" s="35"/>
      <c r="U138" s="35"/>
      <c r="V138" s="35"/>
      <c r="W138" s="35"/>
      <c r="X138" s="35"/>
      <c r="Y138" s="36"/>
      <c r="Z138" s="35"/>
      <c r="AA138" s="35"/>
      <c r="AB138" s="35"/>
      <c r="AC138" s="35"/>
      <c r="AD138" s="35"/>
      <c r="AE138" s="35"/>
      <c r="AF138" s="73"/>
      <c r="AG138" s="56"/>
      <c r="AH138" s="2">
        <f>COUNTA(C138:AG138)</f>
        <v>0</v>
      </c>
      <c r="AI138" s="4">
        <f>SUM(C138:AG138)</f>
        <v>0</v>
      </c>
    </row>
    <row r="139" spans="1:35">
      <c r="A139" s="281"/>
      <c r="B139" s="75" t="s">
        <v>7</v>
      </c>
      <c r="C139" s="34"/>
      <c r="D139" s="36"/>
      <c r="E139" s="35"/>
      <c r="F139" s="35"/>
      <c r="G139" s="35"/>
      <c r="H139" s="35"/>
      <c r="I139" s="35"/>
      <c r="J139" s="35"/>
      <c r="K139" s="36"/>
      <c r="L139" s="35"/>
      <c r="M139" s="35"/>
      <c r="N139" s="35"/>
      <c r="O139" s="35"/>
      <c r="P139" s="35"/>
      <c r="Q139" s="35"/>
      <c r="R139" s="36"/>
      <c r="S139" s="35"/>
      <c r="T139" s="35"/>
      <c r="U139" s="35"/>
      <c r="V139" s="35"/>
      <c r="W139" s="35"/>
      <c r="X139" s="35"/>
      <c r="Y139" s="36"/>
      <c r="Z139" s="35"/>
      <c r="AA139" s="35"/>
      <c r="AB139" s="35"/>
      <c r="AC139" s="35"/>
      <c r="AD139" s="35"/>
      <c r="AE139" s="35"/>
      <c r="AF139" s="73"/>
      <c r="AG139" s="56"/>
      <c r="AH139" s="2">
        <f>COUNTA(C139:AG139)</f>
        <v>0</v>
      </c>
      <c r="AI139" s="3">
        <f>SUM(C139:AG139)</f>
        <v>0</v>
      </c>
    </row>
    <row r="140" spans="1:35" ht="13.5" thickBot="1">
      <c r="A140" s="281"/>
      <c r="B140" s="101" t="s">
        <v>36</v>
      </c>
      <c r="C140" s="62"/>
      <c r="D140" s="63"/>
      <c r="E140" s="64"/>
      <c r="F140" s="64"/>
      <c r="G140" s="64"/>
      <c r="H140" s="64"/>
      <c r="I140" s="64"/>
      <c r="J140" s="64"/>
      <c r="K140" s="63"/>
      <c r="L140" s="64"/>
      <c r="M140" s="64"/>
      <c r="N140" s="64"/>
      <c r="O140" s="64"/>
      <c r="P140" s="64"/>
      <c r="Q140" s="64"/>
      <c r="R140" s="63"/>
      <c r="S140" s="64"/>
      <c r="T140" s="64"/>
      <c r="U140" s="64"/>
      <c r="V140" s="64"/>
      <c r="W140" s="64"/>
      <c r="X140" s="64"/>
      <c r="Y140" s="63"/>
      <c r="Z140" s="64"/>
      <c r="AA140" s="64"/>
      <c r="AB140" s="64"/>
      <c r="AC140" s="64"/>
      <c r="AD140" s="64"/>
      <c r="AE140" s="64"/>
      <c r="AF140" s="74"/>
      <c r="AG140" s="56"/>
      <c r="AH140" s="5">
        <f>COUNTA(C140:AG140)</f>
        <v>0</v>
      </c>
      <c r="AI140" s="6"/>
    </row>
    <row r="141" spans="1:35" ht="13.5" thickBot="1">
      <c r="A141" s="282"/>
      <c r="B141" s="99" t="s">
        <v>8</v>
      </c>
      <c r="C141" s="46">
        <f t="shared" ref="C141:AF141" si="21">COUNTA(C134,C135,C137,C138,C139)</f>
        <v>0</v>
      </c>
      <c r="D141" s="48">
        <f t="shared" si="21"/>
        <v>0</v>
      </c>
      <c r="E141" s="47">
        <f t="shared" si="21"/>
        <v>0</v>
      </c>
      <c r="F141" s="47">
        <f t="shared" si="21"/>
        <v>0</v>
      </c>
      <c r="G141" s="47">
        <f t="shared" si="21"/>
        <v>0</v>
      </c>
      <c r="H141" s="47">
        <f t="shared" si="21"/>
        <v>0</v>
      </c>
      <c r="I141" s="47">
        <f t="shared" si="21"/>
        <v>0</v>
      </c>
      <c r="J141" s="47">
        <f t="shared" si="21"/>
        <v>0</v>
      </c>
      <c r="K141" s="48">
        <f t="shared" si="21"/>
        <v>0</v>
      </c>
      <c r="L141" s="47">
        <f t="shared" si="21"/>
        <v>0</v>
      </c>
      <c r="M141" s="47">
        <f t="shared" si="21"/>
        <v>0</v>
      </c>
      <c r="N141" s="47">
        <f t="shared" si="21"/>
        <v>0</v>
      </c>
      <c r="O141" s="47">
        <f t="shared" si="21"/>
        <v>0</v>
      </c>
      <c r="P141" s="47">
        <f t="shared" si="21"/>
        <v>0</v>
      </c>
      <c r="Q141" s="47">
        <f t="shared" si="21"/>
        <v>0</v>
      </c>
      <c r="R141" s="48">
        <f t="shared" si="21"/>
        <v>0</v>
      </c>
      <c r="S141" s="47">
        <f t="shared" si="21"/>
        <v>0</v>
      </c>
      <c r="T141" s="47">
        <f t="shared" si="21"/>
        <v>0</v>
      </c>
      <c r="U141" s="47">
        <f t="shared" si="21"/>
        <v>0</v>
      </c>
      <c r="V141" s="47">
        <f t="shared" si="21"/>
        <v>0</v>
      </c>
      <c r="W141" s="47">
        <f t="shared" si="21"/>
        <v>0</v>
      </c>
      <c r="X141" s="47">
        <f t="shared" si="21"/>
        <v>0</v>
      </c>
      <c r="Y141" s="48">
        <f t="shared" si="21"/>
        <v>0</v>
      </c>
      <c r="Z141" s="47">
        <f t="shared" si="21"/>
        <v>0</v>
      </c>
      <c r="AA141" s="47">
        <f t="shared" si="21"/>
        <v>0</v>
      </c>
      <c r="AB141" s="47">
        <f t="shared" si="21"/>
        <v>0</v>
      </c>
      <c r="AC141" s="47">
        <f t="shared" si="21"/>
        <v>0</v>
      </c>
      <c r="AD141" s="47">
        <f t="shared" si="21"/>
        <v>0</v>
      </c>
      <c r="AE141" s="47">
        <f t="shared" si="21"/>
        <v>0</v>
      </c>
      <c r="AF141" s="71">
        <f t="shared" si="21"/>
        <v>0</v>
      </c>
      <c r="AG141" s="56"/>
      <c r="AH141" s="7">
        <f>SUM(AH134:AH135,AH137:AH140)</f>
        <v>0</v>
      </c>
      <c r="AI141" s="8">
        <f>COUNTIF(C141:AG141,0)</f>
        <v>30</v>
      </c>
    </row>
    <row r="142" spans="1:35">
      <c r="A142" s="79"/>
      <c r="B142" s="1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</row>
    <row r="143" spans="1:35" ht="13.5" thickBot="1">
      <c r="A143" s="79"/>
      <c r="B143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/>
      <c r="AI143"/>
    </row>
    <row r="144" spans="1:35" ht="13.5" thickBot="1">
      <c r="A144" s="280" t="s">
        <v>19</v>
      </c>
      <c r="B144" s="98"/>
      <c r="C144" s="61">
        <v>1</v>
      </c>
      <c r="D144" s="53">
        <v>2</v>
      </c>
      <c r="E144" s="53">
        <v>3</v>
      </c>
      <c r="F144" s="53">
        <v>4</v>
      </c>
      <c r="G144" s="53">
        <v>5</v>
      </c>
      <c r="H144" s="53">
        <v>6</v>
      </c>
      <c r="I144" s="54">
        <v>7</v>
      </c>
      <c r="J144" s="53">
        <v>8</v>
      </c>
      <c r="K144" s="53">
        <v>9</v>
      </c>
      <c r="L144" s="53">
        <v>10</v>
      </c>
      <c r="M144" s="53">
        <v>11</v>
      </c>
      <c r="N144" s="53">
        <v>12</v>
      </c>
      <c r="O144" s="53">
        <v>13</v>
      </c>
      <c r="P144" s="54">
        <v>14</v>
      </c>
      <c r="Q144" s="53">
        <v>15</v>
      </c>
      <c r="R144" s="53">
        <v>16</v>
      </c>
      <c r="S144" s="53">
        <v>17</v>
      </c>
      <c r="T144" s="53">
        <v>18</v>
      </c>
      <c r="U144" s="53">
        <v>19</v>
      </c>
      <c r="V144" s="53">
        <v>20</v>
      </c>
      <c r="W144" s="54">
        <v>21</v>
      </c>
      <c r="X144" s="53">
        <v>22</v>
      </c>
      <c r="Y144" s="53">
        <v>23</v>
      </c>
      <c r="Z144" s="53">
        <v>24</v>
      </c>
      <c r="AA144" s="53">
        <v>25</v>
      </c>
      <c r="AB144" s="53">
        <v>26</v>
      </c>
      <c r="AC144" s="53">
        <v>27</v>
      </c>
      <c r="AD144" s="54">
        <v>28</v>
      </c>
      <c r="AE144" s="53">
        <v>29</v>
      </c>
      <c r="AF144" s="53">
        <v>30</v>
      </c>
      <c r="AG144" s="55">
        <v>31</v>
      </c>
      <c r="AH144" s="16" t="s">
        <v>1</v>
      </c>
      <c r="AI144" s="8" t="s">
        <v>2</v>
      </c>
    </row>
    <row r="145" spans="1:35">
      <c r="A145" s="281"/>
      <c r="B145" s="100" t="s">
        <v>3</v>
      </c>
      <c r="C145" s="34"/>
      <c r="D145" s="35"/>
      <c r="E145" s="35"/>
      <c r="F145" s="35"/>
      <c r="G145" s="35"/>
      <c r="H145" s="35"/>
      <c r="I145" s="36"/>
      <c r="J145" s="35"/>
      <c r="K145" s="35"/>
      <c r="L145" s="35"/>
      <c r="M145" s="35"/>
      <c r="N145" s="35"/>
      <c r="O145" s="35"/>
      <c r="P145" s="36"/>
      <c r="Q145" s="35"/>
      <c r="R145" s="35"/>
      <c r="S145" s="35"/>
      <c r="T145" s="35"/>
      <c r="U145" s="35"/>
      <c r="V145" s="35"/>
      <c r="W145" s="36"/>
      <c r="X145" s="35"/>
      <c r="Y145" s="35"/>
      <c r="Z145" s="35"/>
      <c r="AA145" s="35"/>
      <c r="AB145" s="35"/>
      <c r="AC145" s="35"/>
      <c r="AD145" s="36"/>
      <c r="AE145" s="35"/>
      <c r="AF145" s="35"/>
      <c r="AG145" s="37"/>
      <c r="AH145" s="17">
        <f>2*(COUNTIF(C145:AG145,"XX"))+COUNTIF(C145:AG145,"X")+COUNTIF(C145:AG145,"S")+COUNTIF(C145:AG145,"U")+2*COUNTIF(C145:AG145,"UX")+2*COUNTIF(C145:AG145,"SX")</f>
        <v>0</v>
      </c>
      <c r="AI145" s="18"/>
    </row>
    <row r="146" spans="1:35">
      <c r="A146" s="281"/>
      <c r="B146" s="75" t="s">
        <v>4</v>
      </c>
      <c r="C146" s="34"/>
      <c r="D146" s="35"/>
      <c r="E146" s="35"/>
      <c r="F146" s="35"/>
      <c r="G146" s="35"/>
      <c r="H146" s="35"/>
      <c r="I146" s="36"/>
      <c r="J146" s="35"/>
      <c r="K146" s="35"/>
      <c r="L146" s="35"/>
      <c r="M146" s="35"/>
      <c r="N146" s="35"/>
      <c r="O146" s="35"/>
      <c r="P146" s="36"/>
      <c r="Q146" s="35"/>
      <c r="R146" s="35"/>
      <c r="S146" s="35"/>
      <c r="T146" s="35"/>
      <c r="U146" s="35"/>
      <c r="V146" s="35"/>
      <c r="W146" s="36"/>
      <c r="X146" s="35"/>
      <c r="Y146" s="35"/>
      <c r="Z146" s="35"/>
      <c r="AA146" s="35"/>
      <c r="AB146" s="35"/>
      <c r="AC146" s="35"/>
      <c r="AD146" s="36"/>
      <c r="AE146" s="35"/>
      <c r="AF146" s="35"/>
      <c r="AG146" s="37"/>
      <c r="AH146" s="2">
        <f>COUNTA(C146:AG146)</f>
        <v>0</v>
      </c>
      <c r="AI146" s="3"/>
    </row>
    <row r="147" spans="1:35">
      <c r="A147" s="281"/>
      <c r="B147" s="75" t="s">
        <v>47</v>
      </c>
      <c r="C147" s="34"/>
      <c r="D147" s="35"/>
      <c r="E147" s="35"/>
      <c r="F147" s="35"/>
      <c r="G147" s="35"/>
      <c r="H147" s="35"/>
      <c r="I147" s="36"/>
      <c r="J147" s="35"/>
      <c r="K147" s="35"/>
      <c r="L147" s="35"/>
      <c r="M147" s="35"/>
      <c r="N147" s="35"/>
      <c r="O147" s="35"/>
      <c r="P147" s="36"/>
      <c r="Q147" s="35"/>
      <c r="R147" s="35"/>
      <c r="S147" s="35"/>
      <c r="T147" s="35"/>
      <c r="U147" s="35"/>
      <c r="V147" s="35"/>
      <c r="W147" s="36"/>
      <c r="X147" s="35"/>
      <c r="Y147" s="35"/>
      <c r="Z147" s="35"/>
      <c r="AA147" s="35"/>
      <c r="AB147" s="35"/>
      <c r="AC147" s="35"/>
      <c r="AD147" s="36"/>
      <c r="AE147" s="35"/>
      <c r="AF147" s="35"/>
      <c r="AG147" s="37"/>
      <c r="AH147" s="2">
        <f>COUNTA(C147:AG147)-AI147</f>
        <v>0</v>
      </c>
      <c r="AI147" s="3">
        <f>COUNTIF(C147:AG147,"K")</f>
        <v>0</v>
      </c>
    </row>
    <row r="148" spans="1:35">
      <c r="A148" s="281"/>
      <c r="B148" s="75" t="s">
        <v>5</v>
      </c>
      <c r="C148" s="34"/>
      <c r="D148" s="35"/>
      <c r="E148" s="35"/>
      <c r="F148" s="35"/>
      <c r="G148" s="35"/>
      <c r="H148" s="35"/>
      <c r="I148" s="36"/>
      <c r="J148" s="35"/>
      <c r="K148" s="35"/>
      <c r="L148" s="35"/>
      <c r="M148" s="35"/>
      <c r="N148" s="35"/>
      <c r="O148" s="35"/>
      <c r="P148" s="36"/>
      <c r="Q148" s="35"/>
      <c r="R148" s="35"/>
      <c r="S148" s="35"/>
      <c r="T148" s="35"/>
      <c r="U148" s="35"/>
      <c r="V148" s="35"/>
      <c r="W148" s="36"/>
      <c r="X148" s="35"/>
      <c r="Y148" s="35"/>
      <c r="Z148" s="35"/>
      <c r="AA148" s="35"/>
      <c r="AB148" s="35"/>
      <c r="AC148" s="35"/>
      <c r="AD148" s="36"/>
      <c r="AE148" s="35"/>
      <c r="AF148" s="35"/>
      <c r="AG148" s="37"/>
      <c r="AH148" s="17">
        <f>COUNTIF(C148:AG148,"XX")+COUNTA(C148:AG148)+COUNTIF(C148:AG148,"XS")</f>
        <v>0</v>
      </c>
      <c r="AI148" s="3"/>
    </row>
    <row r="149" spans="1:35">
      <c r="A149" s="281"/>
      <c r="B149" s="75" t="s">
        <v>6</v>
      </c>
      <c r="C149" s="34"/>
      <c r="D149" s="35"/>
      <c r="E149" s="35"/>
      <c r="F149" s="35"/>
      <c r="G149" s="35"/>
      <c r="H149" s="35"/>
      <c r="I149" s="36"/>
      <c r="J149" s="35"/>
      <c r="K149" s="35"/>
      <c r="L149" s="35"/>
      <c r="M149" s="35"/>
      <c r="N149" s="35"/>
      <c r="O149" s="35"/>
      <c r="P149" s="36"/>
      <c r="Q149" s="35"/>
      <c r="R149" s="35"/>
      <c r="S149" s="35"/>
      <c r="T149" s="35"/>
      <c r="U149" s="35"/>
      <c r="V149" s="35"/>
      <c r="W149" s="36"/>
      <c r="X149" s="35"/>
      <c r="Y149" s="35"/>
      <c r="Z149" s="35"/>
      <c r="AA149" s="35"/>
      <c r="AB149" s="35"/>
      <c r="AC149" s="35"/>
      <c r="AD149" s="36"/>
      <c r="AE149" s="35"/>
      <c r="AF149" s="35"/>
      <c r="AG149" s="37"/>
      <c r="AH149" s="2">
        <f>COUNTA(C149:AG149)</f>
        <v>0</v>
      </c>
      <c r="AI149" s="4">
        <f>SUM(C149:AG149)</f>
        <v>0</v>
      </c>
    </row>
    <row r="150" spans="1:35">
      <c r="A150" s="281"/>
      <c r="B150" s="75" t="s">
        <v>7</v>
      </c>
      <c r="C150" s="34"/>
      <c r="D150" s="35"/>
      <c r="E150" s="35"/>
      <c r="F150" s="35"/>
      <c r="G150" s="35"/>
      <c r="H150" s="35"/>
      <c r="I150" s="36"/>
      <c r="J150" s="35"/>
      <c r="K150" s="35"/>
      <c r="L150" s="35"/>
      <c r="M150" s="35"/>
      <c r="N150" s="35"/>
      <c r="O150" s="35"/>
      <c r="P150" s="36"/>
      <c r="Q150" s="35"/>
      <c r="R150" s="35"/>
      <c r="S150" s="35"/>
      <c r="T150" s="35"/>
      <c r="U150" s="35"/>
      <c r="V150" s="35"/>
      <c r="W150" s="36"/>
      <c r="X150" s="35"/>
      <c r="Y150" s="35"/>
      <c r="Z150" s="35"/>
      <c r="AA150" s="35"/>
      <c r="AB150" s="35"/>
      <c r="AC150" s="35"/>
      <c r="AD150" s="36"/>
      <c r="AE150" s="35"/>
      <c r="AF150" s="35"/>
      <c r="AG150" s="37"/>
      <c r="AH150" s="2">
        <f>COUNTA(C150:AG150)</f>
        <v>0</v>
      </c>
      <c r="AI150" s="3">
        <f>SUM(C150:AG150)</f>
        <v>0</v>
      </c>
    </row>
    <row r="151" spans="1:35" ht="13.5" thickBot="1">
      <c r="A151" s="281"/>
      <c r="B151" s="101" t="s">
        <v>36</v>
      </c>
      <c r="C151" s="62"/>
      <c r="D151" s="64"/>
      <c r="E151" s="64"/>
      <c r="F151" s="64"/>
      <c r="G151" s="64"/>
      <c r="H151" s="64"/>
      <c r="I151" s="63"/>
      <c r="J151" s="64"/>
      <c r="K151" s="64"/>
      <c r="L151" s="64"/>
      <c r="M151" s="64"/>
      <c r="N151" s="64"/>
      <c r="O151" s="64"/>
      <c r="P151" s="63"/>
      <c r="Q151" s="64"/>
      <c r="R151" s="64"/>
      <c r="S151" s="64"/>
      <c r="T151" s="64"/>
      <c r="U151" s="64"/>
      <c r="V151" s="64"/>
      <c r="W151" s="63"/>
      <c r="X151" s="64"/>
      <c r="Y151" s="64"/>
      <c r="Z151" s="64"/>
      <c r="AA151" s="64"/>
      <c r="AB151" s="64"/>
      <c r="AC151" s="64"/>
      <c r="AD151" s="63"/>
      <c r="AE151" s="64"/>
      <c r="AF151" s="64"/>
      <c r="AG151" s="65"/>
      <c r="AH151" s="5">
        <f>COUNTA(C151:AG151)</f>
        <v>0</v>
      </c>
      <c r="AI151" s="6"/>
    </row>
    <row r="152" spans="1:35" ht="13.5" thickBot="1">
      <c r="A152" s="282"/>
      <c r="B152" s="99" t="s">
        <v>8</v>
      </c>
      <c r="C152" s="46">
        <f t="shared" ref="C152:AG152" si="22">COUNTA(C145,C146,C148,C149,C150)</f>
        <v>0</v>
      </c>
      <c r="D152" s="47">
        <f t="shared" si="22"/>
        <v>0</v>
      </c>
      <c r="E152" s="47">
        <f t="shared" si="22"/>
        <v>0</v>
      </c>
      <c r="F152" s="47">
        <f t="shared" si="22"/>
        <v>0</v>
      </c>
      <c r="G152" s="47">
        <f t="shared" si="22"/>
        <v>0</v>
      </c>
      <c r="H152" s="47">
        <f t="shared" si="22"/>
        <v>0</v>
      </c>
      <c r="I152" s="48">
        <f t="shared" si="22"/>
        <v>0</v>
      </c>
      <c r="J152" s="47">
        <f t="shared" si="22"/>
        <v>0</v>
      </c>
      <c r="K152" s="47">
        <f t="shared" si="22"/>
        <v>0</v>
      </c>
      <c r="L152" s="47">
        <f t="shared" si="22"/>
        <v>0</v>
      </c>
      <c r="M152" s="47">
        <f t="shared" si="22"/>
        <v>0</v>
      </c>
      <c r="N152" s="47">
        <f t="shared" si="22"/>
        <v>0</v>
      </c>
      <c r="O152" s="47">
        <f t="shared" si="22"/>
        <v>0</v>
      </c>
      <c r="P152" s="48">
        <f t="shared" si="22"/>
        <v>0</v>
      </c>
      <c r="Q152" s="47">
        <f t="shared" si="22"/>
        <v>0</v>
      </c>
      <c r="R152" s="47">
        <f t="shared" si="22"/>
        <v>0</v>
      </c>
      <c r="S152" s="47">
        <f t="shared" si="22"/>
        <v>0</v>
      </c>
      <c r="T152" s="47">
        <f t="shared" si="22"/>
        <v>0</v>
      </c>
      <c r="U152" s="47">
        <f t="shared" si="22"/>
        <v>0</v>
      </c>
      <c r="V152" s="47">
        <f t="shared" si="22"/>
        <v>0</v>
      </c>
      <c r="W152" s="48">
        <f t="shared" si="22"/>
        <v>0</v>
      </c>
      <c r="X152" s="47">
        <f t="shared" si="22"/>
        <v>0</v>
      </c>
      <c r="Y152" s="47">
        <f t="shared" si="22"/>
        <v>0</v>
      </c>
      <c r="Z152" s="47">
        <f t="shared" si="22"/>
        <v>0</v>
      </c>
      <c r="AA152" s="47">
        <f t="shared" si="22"/>
        <v>0</v>
      </c>
      <c r="AB152" s="47">
        <f t="shared" si="22"/>
        <v>0</v>
      </c>
      <c r="AC152" s="47">
        <f t="shared" si="22"/>
        <v>0</v>
      </c>
      <c r="AD152" s="48">
        <f t="shared" si="22"/>
        <v>0</v>
      </c>
      <c r="AE152" s="47">
        <f t="shared" si="22"/>
        <v>0</v>
      </c>
      <c r="AF152" s="47">
        <f t="shared" si="22"/>
        <v>0</v>
      </c>
      <c r="AG152" s="49">
        <f t="shared" si="22"/>
        <v>0</v>
      </c>
      <c r="AH152" s="7">
        <f>SUM(AH145:AH146,AH148:AH151)</f>
        <v>0</v>
      </c>
      <c r="AI152" s="8">
        <f>COUNTIF(C152:AG152,0)</f>
        <v>31</v>
      </c>
    </row>
    <row r="153" spans="1:35">
      <c r="B153" s="77"/>
      <c r="AH153" s="12"/>
      <c r="AI153" s="11"/>
    </row>
  </sheetData>
  <sheetProtection password="C72A" sheet="1" objects="1" scenarios="1" formatCells="0"/>
  <protectedRanges>
    <protectedRange password="CCEB" sqref="C21:X153 Y22:AG153 AG3:AG4 V3:V4 W5:AB5" name="Rok 2008"/>
    <protectedRange password="CCEB" sqref="A1:N5" name="Dane"/>
    <protectedRange password="CCEB" sqref="Y8:AG19" name="Akcje"/>
  </protectedRanges>
  <mergeCells count="226">
    <mergeCell ref="A144:A152"/>
    <mergeCell ref="A100:A108"/>
    <mergeCell ref="A111:A119"/>
    <mergeCell ref="A122:A130"/>
    <mergeCell ref="A133:A141"/>
    <mergeCell ref="B9:E9"/>
    <mergeCell ref="B10:E10"/>
    <mergeCell ref="AC1:AD1"/>
    <mergeCell ref="AF1:AI1"/>
    <mergeCell ref="Q1:R1"/>
    <mergeCell ref="T1:U1"/>
    <mergeCell ref="W1:X1"/>
    <mergeCell ref="Z1:AA1"/>
    <mergeCell ref="A1:N2"/>
    <mergeCell ref="A3:G4"/>
    <mergeCell ref="H3:N4"/>
    <mergeCell ref="A67:A75"/>
    <mergeCell ref="A23:A31"/>
    <mergeCell ref="F9:G9"/>
    <mergeCell ref="F13:G13"/>
    <mergeCell ref="F14:G14"/>
    <mergeCell ref="F10:G10"/>
    <mergeCell ref="B8:E8"/>
    <mergeCell ref="H8:I8"/>
    <mergeCell ref="N8:O8"/>
    <mergeCell ref="N9:O9"/>
    <mergeCell ref="A78:A86"/>
    <mergeCell ref="A89:A97"/>
    <mergeCell ref="A34:A42"/>
    <mergeCell ref="A45:A53"/>
    <mergeCell ref="A56:A64"/>
    <mergeCell ref="F8:G8"/>
    <mergeCell ref="F20:G20"/>
    <mergeCell ref="F15:G15"/>
    <mergeCell ref="F16:G16"/>
    <mergeCell ref="F17:G17"/>
    <mergeCell ref="H20:I20"/>
    <mergeCell ref="H9:I9"/>
    <mergeCell ref="H10:I10"/>
    <mergeCell ref="H11:I11"/>
    <mergeCell ref="H12:I12"/>
    <mergeCell ref="H13:I13"/>
    <mergeCell ref="H16:I16"/>
    <mergeCell ref="H17:I17"/>
    <mergeCell ref="H14:I14"/>
    <mergeCell ref="H19:I19"/>
    <mergeCell ref="F19:G19"/>
    <mergeCell ref="N12:O12"/>
    <mergeCell ref="N13:O13"/>
    <mergeCell ref="L12:M12"/>
    <mergeCell ref="L13:M13"/>
    <mergeCell ref="L14:M14"/>
    <mergeCell ref="F18:G18"/>
    <mergeCell ref="F11:G11"/>
    <mergeCell ref="F12:G12"/>
    <mergeCell ref="J15:K15"/>
    <mergeCell ref="J16:K16"/>
    <mergeCell ref="H15:I15"/>
    <mergeCell ref="J17:K17"/>
    <mergeCell ref="J11:K11"/>
    <mergeCell ref="J12:K12"/>
    <mergeCell ref="J13:K13"/>
    <mergeCell ref="J14:K14"/>
    <mergeCell ref="L15:M15"/>
    <mergeCell ref="L16:M16"/>
    <mergeCell ref="L8:M8"/>
    <mergeCell ref="L9:M9"/>
    <mergeCell ref="L10:M10"/>
    <mergeCell ref="L11:M11"/>
    <mergeCell ref="L17:M17"/>
    <mergeCell ref="J18:K18"/>
    <mergeCell ref="H18:I18"/>
    <mergeCell ref="L18:M18"/>
    <mergeCell ref="J8:K8"/>
    <mergeCell ref="J9:K9"/>
    <mergeCell ref="J10:K10"/>
    <mergeCell ref="N16:O16"/>
    <mergeCell ref="N17:O17"/>
    <mergeCell ref="R13:S13"/>
    <mergeCell ref="R14:S14"/>
    <mergeCell ref="P14:Q14"/>
    <mergeCell ref="P15:Q15"/>
    <mergeCell ref="N10:O10"/>
    <mergeCell ref="N11:O11"/>
    <mergeCell ref="N14:O14"/>
    <mergeCell ref="N15:O15"/>
    <mergeCell ref="P17:Q17"/>
    <mergeCell ref="B19:E19"/>
    <mergeCell ref="A6:E7"/>
    <mergeCell ref="J6:K7"/>
    <mergeCell ref="H6:I7"/>
    <mergeCell ref="F6:G7"/>
    <mergeCell ref="N6:Q6"/>
    <mergeCell ref="L6:M7"/>
    <mergeCell ref="V14:X14"/>
    <mergeCell ref="V15:X15"/>
    <mergeCell ref="R15:S15"/>
    <mergeCell ref="R16:S16"/>
    <mergeCell ref="R19:S19"/>
    <mergeCell ref="T12:U12"/>
    <mergeCell ref="T13:U13"/>
    <mergeCell ref="T14:U14"/>
    <mergeCell ref="T15:U15"/>
    <mergeCell ref="N7:O7"/>
    <mergeCell ref="T19:U19"/>
    <mergeCell ref="V16:X16"/>
    <mergeCell ref="V17:X17"/>
    <mergeCell ref="V18:X18"/>
    <mergeCell ref="V19:X19"/>
    <mergeCell ref="T16:U16"/>
    <mergeCell ref="T17:U17"/>
    <mergeCell ref="A20:E20"/>
    <mergeCell ref="AG6:AG7"/>
    <mergeCell ref="AC14:AD14"/>
    <mergeCell ref="AC15:AD15"/>
    <mergeCell ref="AC16:AD16"/>
    <mergeCell ref="AC17:AD17"/>
    <mergeCell ref="Y6:Z7"/>
    <mergeCell ref="AA6:AB7"/>
    <mergeCell ref="Y19:Z19"/>
    <mergeCell ref="Y9:Z9"/>
    <mergeCell ref="B15:E15"/>
    <mergeCell ref="B16:E16"/>
    <mergeCell ref="B17:E17"/>
    <mergeCell ref="B18:E18"/>
    <mergeCell ref="B11:E11"/>
    <mergeCell ref="B12:E12"/>
    <mergeCell ref="B13:E13"/>
    <mergeCell ref="B14:E14"/>
    <mergeCell ref="AE6:AF7"/>
    <mergeCell ref="Y14:Z14"/>
    <mergeCell ref="Y15:Z15"/>
    <mergeCell ref="Y16:Z16"/>
    <mergeCell ref="Y17:Z17"/>
    <mergeCell ref="Y18:Z18"/>
    <mergeCell ref="W99:X99"/>
    <mergeCell ref="AE18:AF18"/>
    <mergeCell ref="AE19:AF19"/>
    <mergeCell ref="AE20:AF20"/>
    <mergeCell ref="AA18:AB18"/>
    <mergeCell ref="AA19:AB19"/>
    <mergeCell ref="AH6:AH7"/>
    <mergeCell ref="AE15:AF15"/>
    <mergeCell ref="AE8:AF8"/>
    <mergeCell ref="AE9:AF9"/>
    <mergeCell ref="AE10:AF10"/>
    <mergeCell ref="AE11:AF11"/>
    <mergeCell ref="AE13:AF13"/>
    <mergeCell ref="AE14:AF14"/>
    <mergeCell ref="AC6:AD7"/>
    <mergeCell ref="Y8:Z8"/>
    <mergeCell ref="AA8:AB8"/>
    <mergeCell ref="AA16:AB16"/>
    <mergeCell ref="AA13:AB13"/>
    <mergeCell ref="AA14:AB14"/>
    <mergeCell ref="AA15:AB15"/>
    <mergeCell ref="V11:X11"/>
    <mergeCell ref="Y13:Z13"/>
    <mergeCell ref="Y10:Z10"/>
    <mergeCell ref="AE16:AF16"/>
    <mergeCell ref="J19:K19"/>
    <mergeCell ref="Y20:Z20"/>
    <mergeCell ref="AA20:AB20"/>
    <mergeCell ref="AC20:AD20"/>
    <mergeCell ref="R20:S20"/>
    <mergeCell ref="T20:U20"/>
    <mergeCell ref="AC13:AD13"/>
    <mergeCell ref="AA10:AB10"/>
    <mergeCell ref="AA11:AB11"/>
    <mergeCell ref="T10:U10"/>
    <mergeCell ref="T11:U11"/>
    <mergeCell ref="R17:S17"/>
    <mergeCell ref="T18:U18"/>
    <mergeCell ref="Y11:Z11"/>
    <mergeCell ref="Y12:Z12"/>
    <mergeCell ref="V13:X13"/>
    <mergeCell ref="V10:X10"/>
    <mergeCell ref="R10:S10"/>
    <mergeCell ref="P16:Q16"/>
    <mergeCell ref="P10:Q10"/>
    <mergeCell ref="P11:Q11"/>
    <mergeCell ref="P12:Q12"/>
    <mergeCell ref="P13:Q13"/>
    <mergeCell ref="J20:K20"/>
    <mergeCell ref="L20:M20"/>
    <mergeCell ref="N20:O20"/>
    <mergeCell ref="P20:Q20"/>
    <mergeCell ref="AE17:AF17"/>
    <mergeCell ref="AA17:AB17"/>
    <mergeCell ref="R18:S18"/>
    <mergeCell ref="L19:M19"/>
    <mergeCell ref="AC18:AD18"/>
    <mergeCell ref="AC19:AD19"/>
    <mergeCell ref="V20:X20"/>
    <mergeCell ref="P19:Q19"/>
    <mergeCell ref="N18:O18"/>
    <mergeCell ref="N19:O19"/>
    <mergeCell ref="P18:Q18"/>
    <mergeCell ref="AG3:AI4"/>
    <mergeCell ref="V3:AF4"/>
    <mergeCell ref="Q3:S3"/>
    <mergeCell ref="AE12:AF12"/>
    <mergeCell ref="V6:X7"/>
    <mergeCell ref="V8:X8"/>
    <mergeCell ref="V9:X9"/>
    <mergeCell ref="V12:X12"/>
    <mergeCell ref="AA9:AB9"/>
    <mergeCell ref="AC8:AD8"/>
    <mergeCell ref="AC9:AD9"/>
    <mergeCell ref="R6:U6"/>
    <mergeCell ref="R7:S7"/>
    <mergeCell ref="T9:U9"/>
    <mergeCell ref="T8:U8"/>
    <mergeCell ref="R8:S8"/>
    <mergeCell ref="R9:S9"/>
    <mergeCell ref="P8:Q8"/>
    <mergeCell ref="P9:Q9"/>
    <mergeCell ref="AI6:AI7"/>
    <mergeCell ref="AC10:AD10"/>
    <mergeCell ref="AC11:AD11"/>
    <mergeCell ref="AC12:AD12"/>
    <mergeCell ref="T7:U7"/>
    <mergeCell ref="P7:Q7"/>
    <mergeCell ref="AA12:AB12"/>
    <mergeCell ref="R11:S11"/>
    <mergeCell ref="R12:S12"/>
  </mergeCells>
  <phoneticPr fontId="0" type="noConversion"/>
  <conditionalFormatting sqref="AI28 P8:Q19 AI39 AI50 AI61 AI72 AI83 AI94 AI105 AI116 AI127 AI138 AI149">
    <cfRule type="cellIs" dxfId="1" priority="1" stopIfTrue="1" operator="equal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68" orientation="portrait" horizontalDpi="4294967293" verticalDpi="0" r:id="rId1"/>
  <headerFooter alignWithMargins="0">
    <oddHeader>&amp;C&amp;"Arial CE,Pogrubiony"&amp;14POLSKI ZWIĄZEK PIĘCIOBOJU NOWOCZENEGO
&amp;20ROK 2008</oddHeader>
    <oddFooter>&amp;R&amp;P</oddFooter>
  </headerFooter>
  <rowBreaks count="1" manualBreakCount="1">
    <brk id="76" max="3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153"/>
  <sheetViews>
    <sheetView tabSelected="1" zoomScale="90" zoomScaleNormal="90" zoomScaleSheetLayoutView="100" workbookViewId="0">
      <selection activeCell="AM18" sqref="AM18"/>
    </sheetView>
  </sheetViews>
  <sheetFormatPr defaultRowHeight="12.75"/>
  <cols>
    <col min="1" max="1" width="3.7109375" style="9" customWidth="1"/>
    <col min="2" max="2" width="4.42578125" style="9" bestFit="1" customWidth="1"/>
    <col min="3" max="31" width="4" style="10" bestFit="1" customWidth="1"/>
    <col min="32" max="32" width="4.5703125" style="10" customWidth="1"/>
    <col min="33" max="33" width="3.85546875" style="10" customWidth="1"/>
    <col min="34" max="34" width="4.140625" style="10" customWidth="1"/>
    <col min="35" max="35" width="5" style="10" customWidth="1"/>
    <col min="36" max="36" width="0.140625" style="9" hidden="1" customWidth="1"/>
    <col min="37" max="16384" width="9.140625" style="9"/>
  </cols>
  <sheetData>
    <row r="1" spans="1:42" ht="12.75" customHeight="1">
      <c r="A1" s="287" t="s">
        <v>70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9"/>
      <c r="P1" s="24"/>
      <c r="Q1" s="293" t="s">
        <v>40</v>
      </c>
      <c r="R1" s="293"/>
      <c r="S1" s="25"/>
      <c r="T1" s="293" t="s">
        <v>41</v>
      </c>
      <c r="U1" s="293"/>
      <c r="V1" s="26"/>
      <c r="W1" s="293" t="s">
        <v>42</v>
      </c>
      <c r="X1" s="293"/>
      <c r="Y1" s="27"/>
      <c r="Z1" s="293" t="s">
        <v>66</v>
      </c>
      <c r="AA1" s="293"/>
      <c r="AB1" s="28"/>
      <c r="AC1" s="292" t="s">
        <v>67</v>
      </c>
      <c r="AD1" s="292"/>
      <c r="AE1" s="29"/>
      <c r="AF1" s="292" t="s">
        <v>45</v>
      </c>
      <c r="AG1" s="292"/>
      <c r="AH1" s="292"/>
      <c r="AI1" s="292"/>
    </row>
    <row r="2" spans="1:42" ht="12.75" customHeight="1">
      <c r="A2" s="287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42">
      <c r="A3" s="288" t="s">
        <v>71</v>
      </c>
      <c r="B3" s="288"/>
      <c r="C3" s="288"/>
      <c r="D3" s="288"/>
      <c r="E3" s="288"/>
      <c r="F3" s="288"/>
      <c r="G3" s="288"/>
      <c r="H3" s="289" t="s">
        <v>72</v>
      </c>
      <c r="I3" s="289"/>
      <c r="J3" s="289"/>
      <c r="K3" s="289"/>
      <c r="L3" s="289"/>
      <c r="M3" s="289"/>
      <c r="N3" s="289"/>
      <c r="O3" s="9"/>
      <c r="P3" s="87"/>
      <c r="Q3" s="215" t="s">
        <v>46</v>
      </c>
      <c r="R3" s="215"/>
      <c r="S3" s="215"/>
      <c r="V3" s="214" t="s">
        <v>73</v>
      </c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3">
        <f ca="1">Y20+AA20+AC20+AE20+AG20</f>
        <v>0</v>
      </c>
      <c r="AH3" s="213"/>
      <c r="AI3" s="213"/>
    </row>
    <row r="4" spans="1:42">
      <c r="A4" s="288"/>
      <c r="B4" s="288"/>
      <c r="C4" s="288"/>
      <c r="D4" s="288"/>
      <c r="E4" s="288"/>
      <c r="F4" s="288"/>
      <c r="G4" s="288"/>
      <c r="H4" s="289"/>
      <c r="I4" s="289"/>
      <c r="J4" s="289"/>
      <c r="K4" s="289"/>
      <c r="L4" s="289"/>
      <c r="M4" s="289"/>
      <c r="N4" s="289"/>
      <c r="O4" s="9"/>
      <c r="P4" s="89"/>
      <c r="Q4" s="88"/>
      <c r="R4" s="88"/>
      <c r="S4" s="88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3"/>
      <c r="AH4" s="213"/>
      <c r="AI4" s="213"/>
    </row>
    <row r="5" spans="1:42" customFormat="1" ht="9.75" customHeight="1" thickBot="1"/>
    <row r="6" spans="1:42" s="14" customFormat="1" ht="15.75" customHeight="1">
      <c r="A6" s="260">
        <v>2023</v>
      </c>
      <c r="B6" s="261"/>
      <c r="C6" s="261"/>
      <c r="D6" s="261"/>
      <c r="E6" s="261"/>
      <c r="F6" s="264" t="s">
        <v>3</v>
      </c>
      <c r="G6" s="242"/>
      <c r="H6" s="242" t="s">
        <v>20</v>
      </c>
      <c r="I6" s="242"/>
      <c r="J6" s="242" t="s">
        <v>21</v>
      </c>
      <c r="K6" s="242"/>
      <c r="L6" s="242" t="s">
        <v>22</v>
      </c>
      <c r="M6" s="242"/>
      <c r="N6" s="242" t="s">
        <v>23</v>
      </c>
      <c r="O6" s="242"/>
      <c r="P6" s="242"/>
      <c r="Q6" s="242"/>
      <c r="R6" s="242" t="s">
        <v>24</v>
      </c>
      <c r="S6" s="242"/>
      <c r="T6" s="242"/>
      <c r="U6" s="243"/>
      <c r="V6" s="216" t="s">
        <v>29</v>
      </c>
      <c r="W6" s="217"/>
      <c r="X6" s="218"/>
      <c r="Y6" s="248" t="s">
        <v>30</v>
      </c>
      <c r="Z6" s="249"/>
      <c r="AA6" s="249" t="s">
        <v>31</v>
      </c>
      <c r="AB6" s="249"/>
      <c r="AC6" s="249" t="s">
        <v>33</v>
      </c>
      <c r="AD6" s="249"/>
      <c r="AE6" s="249" t="s">
        <v>32</v>
      </c>
      <c r="AF6" s="249"/>
      <c r="AG6" s="246" t="s">
        <v>35</v>
      </c>
      <c r="AH6" s="240" t="s">
        <v>36</v>
      </c>
      <c r="AI6" s="207" t="s">
        <v>34</v>
      </c>
    </row>
    <row r="7" spans="1:42" s="14" customFormat="1" ht="16.5" thickBot="1">
      <c r="A7" s="262"/>
      <c r="B7" s="263"/>
      <c r="C7" s="263"/>
      <c r="D7" s="263"/>
      <c r="E7" s="263"/>
      <c r="F7" s="265"/>
      <c r="G7" s="210"/>
      <c r="H7" s="210"/>
      <c r="I7" s="210"/>
      <c r="J7" s="210"/>
      <c r="K7" s="210"/>
      <c r="L7" s="210"/>
      <c r="M7" s="210"/>
      <c r="N7" s="210" t="s">
        <v>25</v>
      </c>
      <c r="O7" s="210"/>
      <c r="P7" s="210" t="s">
        <v>26</v>
      </c>
      <c r="Q7" s="210"/>
      <c r="R7" s="210" t="s">
        <v>25</v>
      </c>
      <c r="S7" s="210"/>
      <c r="T7" s="210" t="s">
        <v>26</v>
      </c>
      <c r="U7" s="211"/>
      <c r="V7" s="219"/>
      <c r="W7" s="220"/>
      <c r="X7" s="221"/>
      <c r="Y7" s="250"/>
      <c r="Z7" s="251"/>
      <c r="AA7" s="251"/>
      <c r="AB7" s="251"/>
      <c r="AC7" s="251"/>
      <c r="AD7" s="251"/>
      <c r="AE7" s="251"/>
      <c r="AF7" s="251"/>
      <c r="AG7" s="247"/>
      <c r="AH7" s="241"/>
      <c r="AI7" s="208"/>
      <c r="AP7" s="198"/>
    </row>
    <row r="8" spans="1:42" ht="16.5" thickBot="1">
      <c r="A8" s="92">
        <v>1</v>
      </c>
      <c r="B8" s="290" t="s">
        <v>0</v>
      </c>
      <c r="C8" s="290"/>
      <c r="D8" s="290"/>
      <c r="E8" s="291"/>
      <c r="F8" s="286">
        <f t="shared" ref="F8:F19" ca="1" si="0">OFFSET($AH$22,2+11*(A8-1),0,1,1)</f>
        <v>0</v>
      </c>
      <c r="G8" s="277"/>
      <c r="H8" s="277">
        <f t="shared" ref="H8:H19" ca="1" si="1">OFFSET($AH$22,3+11*(A8-1),0,1,1)</f>
        <v>0</v>
      </c>
      <c r="I8" s="277"/>
      <c r="J8" s="277">
        <f t="shared" ref="J8:J19" ca="1" si="2">OFFSET($AH$22,4+11*(A8-1),0,1,1)</f>
        <v>0</v>
      </c>
      <c r="K8" s="277"/>
      <c r="L8" s="277">
        <f t="shared" ref="L8:L19" ca="1" si="3">OFFSET($AH$22,5+11*(A8-1),0,1,1)</f>
        <v>0</v>
      </c>
      <c r="M8" s="277"/>
      <c r="N8" s="271">
        <f t="shared" ref="N8:N19" ca="1" si="4">OFFSET($AH$22,6+11*(A8-1),0,1,1)</f>
        <v>0</v>
      </c>
      <c r="O8" s="271"/>
      <c r="P8" s="274">
        <f t="shared" ref="P8:P19" ca="1" si="5">OFFSET($AH$22,6+11*(A8-1),1,1,1)</f>
        <v>0</v>
      </c>
      <c r="Q8" s="274"/>
      <c r="R8" s="271">
        <f t="shared" ref="R8:R19" ca="1" si="6">OFFSET($AH$22,7+11*(A8-1),0,1,1)</f>
        <v>0</v>
      </c>
      <c r="S8" s="271"/>
      <c r="T8" s="271">
        <f t="shared" ref="T8:T19" ca="1" si="7">OFFSET($AH$22,7+11*(A8-1),1,1,1)</f>
        <v>0</v>
      </c>
      <c r="U8" s="272"/>
      <c r="V8" s="222">
        <f t="shared" ref="V8:V19" ca="1" si="8">OFFSET($AH$22,9+11*(A8-1),0,1,1)</f>
        <v>0</v>
      </c>
      <c r="W8" s="223"/>
      <c r="X8" s="224"/>
      <c r="Y8" s="256"/>
      <c r="Z8" s="228"/>
      <c r="AA8" s="228"/>
      <c r="AB8" s="228"/>
      <c r="AC8" s="228"/>
      <c r="AD8" s="228"/>
      <c r="AE8" s="228"/>
      <c r="AF8" s="228"/>
      <c r="AG8" s="95"/>
      <c r="AH8" s="90">
        <f ca="1">OFFSET($AH$22,8+11*(A8-1),0,1,1)</f>
        <v>0</v>
      </c>
      <c r="AI8" s="20">
        <f ca="1">OFFSET($AH$22,9+11*(A8-1),1,1,1)</f>
        <v>31</v>
      </c>
      <c r="AJ8" s="15"/>
    </row>
    <row r="9" spans="1:42" ht="16.5" thickBot="1">
      <c r="A9" s="13">
        <v>2</v>
      </c>
      <c r="B9" s="254" t="s">
        <v>9</v>
      </c>
      <c r="C9" s="254"/>
      <c r="D9" s="254"/>
      <c r="E9" s="255"/>
      <c r="F9" s="279">
        <f t="shared" ca="1" si="0"/>
        <v>0</v>
      </c>
      <c r="G9" s="276"/>
      <c r="H9" s="276">
        <f t="shared" ca="1" si="1"/>
        <v>0</v>
      </c>
      <c r="I9" s="276"/>
      <c r="J9" s="276">
        <f t="shared" ca="1" si="2"/>
        <v>0</v>
      </c>
      <c r="K9" s="276"/>
      <c r="L9" s="276">
        <f t="shared" ca="1" si="3"/>
        <v>0</v>
      </c>
      <c r="M9" s="276"/>
      <c r="N9" s="212">
        <f t="shared" ca="1" si="4"/>
        <v>0</v>
      </c>
      <c r="O9" s="212"/>
      <c r="P9" s="273">
        <f t="shared" ca="1" si="5"/>
        <v>0</v>
      </c>
      <c r="Q9" s="273"/>
      <c r="R9" s="212">
        <f t="shared" ca="1" si="6"/>
        <v>0</v>
      </c>
      <c r="S9" s="212"/>
      <c r="T9" s="212">
        <f t="shared" ca="1" si="7"/>
        <v>0</v>
      </c>
      <c r="U9" s="257"/>
      <c r="V9" s="225">
        <f t="shared" ca="1" si="8"/>
        <v>0</v>
      </c>
      <c r="W9" s="226"/>
      <c r="X9" s="227"/>
      <c r="Y9" s="253"/>
      <c r="Z9" s="209"/>
      <c r="AA9" s="209"/>
      <c r="AB9" s="209"/>
      <c r="AC9" s="209"/>
      <c r="AD9" s="209"/>
      <c r="AE9" s="209"/>
      <c r="AF9" s="209"/>
      <c r="AG9" s="96"/>
      <c r="AH9" s="91">
        <f t="shared" ref="AH9:AH19" ca="1" si="9">OFFSET($AH$22,8+11*(A9-1),0,1,1)</f>
        <v>0</v>
      </c>
      <c r="AI9" s="21">
        <f t="shared" ref="AI9:AI19" ca="1" si="10">OFFSET($AH$22,9+11*(A9-1),1,1,1)</f>
        <v>28</v>
      </c>
      <c r="AJ9" s="15"/>
    </row>
    <row r="10" spans="1:42" ht="16.5" thickBot="1">
      <c r="A10" s="13">
        <v>3</v>
      </c>
      <c r="B10" s="254" t="s">
        <v>10</v>
      </c>
      <c r="C10" s="254"/>
      <c r="D10" s="254"/>
      <c r="E10" s="255"/>
      <c r="F10" s="279">
        <f t="shared" ca="1" si="0"/>
        <v>0</v>
      </c>
      <c r="G10" s="276"/>
      <c r="H10" s="276">
        <f t="shared" ca="1" si="1"/>
        <v>0</v>
      </c>
      <c r="I10" s="276"/>
      <c r="J10" s="276">
        <f t="shared" ca="1" si="2"/>
        <v>0</v>
      </c>
      <c r="K10" s="276"/>
      <c r="L10" s="276">
        <f t="shared" ca="1" si="3"/>
        <v>0</v>
      </c>
      <c r="M10" s="276"/>
      <c r="N10" s="212">
        <f t="shared" ca="1" si="4"/>
        <v>0</v>
      </c>
      <c r="O10" s="212"/>
      <c r="P10" s="273">
        <f t="shared" ca="1" si="5"/>
        <v>0</v>
      </c>
      <c r="Q10" s="273"/>
      <c r="R10" s="212">
        <f t="shared" ca="1" si="6"/>
        <v>0</v>
      </c>
      <c r="S10" s="212"/>
      <c r="T10" s="212">
        <f t="shared" ca="1" si="7"/>
        <v>0</v>
      </c>
      <c r="U10" s="257"/>
      <c r="V10" s="225">
        <f t="shared" ca="1" si="8"/>
        <v>0</v>
      </c>
      <c r="W10" s="226"/>
      <c r="X10" s="227"/>
      <c r="Y10" s="253"/>
      <c r="Z10" s="209"/>
      <c r="AA10" s="209"/>
      <c r="AB10" s="209"/>
      <c r="AC10" s="209"/>
      <c r="AD10" s="209"/>
      <c r="AE10" s="209"/>
      <c r="AF10" s="209"/>
      <c r="AG10" s="96"/>
      <c r="AH10" s="91">
        <f t="shared" ca="1" si="9"/>
        <v>0</v>
      </c>
      <c r="AI10" s="21">
        <f t="shared" ca="1" si="10"/>
        <v>31</v>
      </c>
      <c r="AJ10" s="15"/>
    </row>
    <row r="11" spans="1:42" ht="16.5" thickBot="1">
      <c r="A11" s="13">
        <v>4</v>
      </c>
      <c r="B11" s="254" t="s">
        <v>11</v>
      </c>
      <c r="C11" s="254"/>
      <c r="D11" s="254"/>
      <c r="E11" s="255"/>
      <c r="F11" s="279">
        <f t="shared" ca="1" si="0"/>
        <v>0</v>
      </c>
      <c r="G11" s="276"/>
      <c r="H11" s="276">
        <f t="shared" ca="1" si="1"/>
        <v>0</v>
      </c>
      <c r="I11" s="276"/>
      <c r="J11" s="276">
        <f t="shared" ca="1" si="2"/>
        <v>0</v>
      </c>
      <c r="K11" s="276"/>
      <c r="L11" s="276">
        <f t="shared" ca="1" si="3"/>
        <v>0</v>
      </c>
      <c r="M11" s="276"/>
      <c r="N11" s="212">
        <f t="shared" ca="1" si="4"/>
        <v>0</v>
      </c>
      <c r="O11" s="212"/>
      <c r="P11" s="273">
        <f t="shared" ca="1" si="5"/>
        <v>0</v>
      </c>
      <c r="Q11" s="273"/>
      <c r="R11" s="212">
        <f t="shared" ca="1" si="6"/>
        <v>0</v>
      </c>
      <c r="S11" s="212"/>
      <c r="T11" s="212">
        <f t="shared" ca="1" si="7"/>
        <v>0</v>
      </c>
      <c r="U11" s="257"/>
      <c r="V11" s="225">
        <f t="shared" ca="1" si="8"/>
        <v>0</v>
      </c>
      <c r="W11" s="226"/>
      <c r="X11" s="227"/>
      <c r="Y11" s="253"/>
      <c r="Z11" s="209"/>
      <c r="AA11" s="209"/>
      <c r="AB11" s="209"/>
      <c r="AC11" s="209"/>
      <c r="AD11" s="209"/>
      <c r="AE11" s="209"/>
      <c r="AF11" s="209"/>
      <c r="AG11" s="96"/>
      <c r="AH11" s="91">
        <f t="shared" ca="1" si="9"/>
        <v>0</v>
      </c>
      <c r="AI11" s="21">
        <f t="shared" ca="1" si="10"/>
        <v>30</v>
      </c>
      <c r="AJ11" s="15"/>
    </row>
    <row r="12" spans="1:42" ht="16.5" thickBot="1">
      <c r="A12" s="13">
        <v>5</v>
      </c>
      <c r="B12" s="254" t="s">
        <v>12</v>
      </c>
      <c r="C12" s="254"/>
      <c r="D12" s="254"/>
      <c r="E12" s="255"/>
      <c r="F12" s="279">
        <f t="shared" ca="1" si="0"/>
        <v>0</v>
      </c>
      <c r="G12" s="276"/>
      <c r="H12" s="276">
        <f t="shared" ca="1" si="1"/>
        <v>0</v>
      </c>
      <c r="I12" s="276"/>
      <c r="J12" s="276">
        <f t="shared" ca="1" si="2"/>
        <v>0</v>
      </c>
      <c r="K12" s="276"/>
      <c r="L12" s="276">
        <f t="shared" ca="1" si="3"/>
        <v>0</v>
      </c>
      <c r="M12" s="276"/>
      <c r="N12" s="212">
        <f t="shared" ca="1" si="4"/>
        <v>0</v>
      </c>
      <c r="O12" s="212"/>
      <c r="P12" s="273">
        <f t="shared" ca="1" si="5"/>
        <v>0</v>
      </c>
      <c r="Q12" s="273"/>
      <c r="R12" s="212">
        <f t="shared" ca="1" si="6"/>
        <v>0</v>
      </c>
      <c r="S12" s="212"/>
      <c r="T12" s="212">
        <f t="shared" ca="1" si="7"/>
        <v>0</v>
      </c>
      <c r="U12" s="257"/>
      <c r="V12" s="225">
        <f t="shared" ca="1" si="8"/>
        <v>0</v>
      </c>
      <c r="W12" s="226"/>
      <c r="X12" s="227"/>
      <c r="Y12" s="253"/>
      <c r="Z12" s="209"/>
      <c r="AA12" s="209"/>
      <c r="AB12" s="209"/>
      <c r="AC12" s="209"/>
      <c r="AD12" s="209"/>
      <c r="AE12" s="209"/>
      <c r="AF12" s="209"/>
      <c r="AG12" s="96"/>
      <c r="AH12" s="91">
        <f t="shared" ca="1" si="9"/>
        <v>0</v>
      </c>
      <c r="AI12" s="21">
        <f t="shared" ca="1" si="10"/>
        <v>31</v>
      </c>
      <c r="AJ12" s="15"/>
    </row>
    <row r="13" spans="1:42" ht="16.5" thickBot="1">
      <c r="A13" s="13">
        <v>6</v>
      </c>
      <c r="B13" s="254" t="s">
        <v>13</v>
      </c>
      <c r="C13" s="254"/>
      <c r="D13" s="254"/>
      <c r="E13" s="255"/>
      <c r="F13" s="279">
        <f t="shared" ca="1" si="0"/>
        <v>0</v>
      </c>
      <c r="G13" s="276"/>
      <c r="H13" s="276">
        <f ca="1">OFFSET($AH$22,3+11*(A13-1),0,1,1)</f>
        <v>0</v>
      </c>
      <c r="I13" s="276"/>
      <c r="J13" s="276">
        <f t="shared" ca="1" si="2"/>
        <v>0</v>
      </c>
      <c r="K13" s="276"/>
      <c r="L13" s="276">
        <f t="shared" ca="1" si="3"/>
        <v>0</v>
      </c>
      <c r="M13" s="276"/>
      <c r="N13" s="212">
        <f t="shared" ca="1" si="4"/>
        <v>0</v>
      </c>
      <c r="O13" s="212"/>
      <c r="P13" s="273">
        <f t="shared" ca="1" si="5"/>
        <v>0</v>
      </c>
      <c r="Q13" s="273"/>
      <c r="R13" s="212">
        <f ca="1">OFFSET($AH$22,7+11*(A13-1),0,1,1)</f>
        <v>0</v>
      </c>
      <c r="S13" s="212"/>
      <c r="T13" s="212">
        <f t="shared" ca="1" si="7"/>
        <v>0</v>
      </c>
      <c r="U13" s="257"/>
      <c r="V13" s="225">
        <f t="shared" ca="1" si="8"/>
        <v>0</v>
      </c>
      <c r="W13" s="226"/>
      <c r="X13" s="227"/>
      <c r="Y13" s="253"/>
      <c r="Z13" s="209"/>
      <c r="AA13" s="209"/>
      <c r="AB13" s="209"/>
      <c r="AC13" s="209"/>
      <c r="AD13" s="209"/>
      <c r="AE13" s="209"/>
      <c r="AF13" s="209"/>
      <c r="AG13" s="96"/>
      <c r="AH13" s="91">
        <f t="shared" ca="1" si="9"/>
        <v>0</v>
      </c>
      <c r="AI13" s="21">
        <f t="shared" ca="1" si="10"/>
        <v>30</v>
      </c>
      <c r="AJ13" s="15"/>
    </row>
    <row r="14" spans="1:42" ht="16.5" thickBot="1">
      <c r="A14" s="13">
        <v>7</v>
      </c>
      <c r="B14" s="254" t="s">
        <v>14</v>
      </c>
      <c r="C14" s="254"/>
      <c r="D14" s="254"/>
      <c r="E14" s="255"/>
      <c r="F14" s="279">
        <f t="shared" ca="1" si="0"/>
        <v>0</v>
      </c>
      <c r="G14" s="276"/>
      <c r="H14" s="276">
        <f t="shared" ca="1" si="1"/>
        <v>0</v>
      </c>
      <c r="I14" s="276"/>
      <c r="J14" s="276">
        <f t="shared" ca="1" si="2"/>
        <v>0</v>
      </c>
      <c r="K14" s="276"/>
      <c r="L14" s="276">
        <f t="shared" ca="1" si="3"/>
        <v>0</v>
      </c>
      <c r="M14" s="276"/>
      <c r="N14" s="212">
        <f t="shared" ca="1" si="4"/>
        <v>0</v>
      </c>
      <c r="O14" s="212"/>
      <c r="P14" s="273">
        <f t="shared" ca="1" si="5"/>
        <v>0</v>
      </c>
      <c r="Q14" s="273"/>
      <c r="R14" s="212">
        <f t="shared" ca="1" si="6"/>
        <v>0</v>
      </c>
      <c r="S14" s="212"/>
      <c r="T14" s="212">
        <f t="shared" ca="1" si="7"/>
        <v>0</v>
      </c>
      <c r="U14" s="257"/>
      <c r="V14" s="225">
        <f ca="1">OFFSET($AH$22,9+11*(A14-1),0,1,1)</f>
        <v>0</v>
      </c>
      <c r="W14" s="226"/>
      <c r="X14" s="227"/>
      <c r="Y14" s="253"/>
      <c r="Z14" s="209"/>
      <c r="AA14" s="209"/>
      <c r="AB14" s="209"/>
      <c r="AC14" s="209"/>
      <c r="AD14" s="209"/>
      <c r="AE14" s="209"/>
      <c r="AF14" s="209"/>
      <c r="AG14" s="96"/>
      <c r="AH14" s="91">
        <f t="shared" ca="1" si="9"/>
        <v>0</v>
      </c>
      <c r="AI14" s="21">
        <f t="shared" ca="1" si="10"/>
        <v>31</v>
      </c>
      <c r="AJ14" s="15"/>
    </row>
    <row r="15" spans="1:42" ht="16.5" thickBot="1">
      <c r="A15" s="13">
        <v>8</v>
      </c>
      <c r="B15" s="254" t="s">
        <v>15</v>
      </c>
      <c r="C15" s="254"/>
      <c r="D15" s="254"/>
      <c r="E15" s="255"/>
      <c r="F15" s="279">
        <f t="shared" ca="1" si="0"/>
        <v>0</v>
      </c>
      <c r="G15" s="276"/>
      <c r="H15" s="276">
        <f t="shared" ca="1" si="1"/>
        <v>0</v>
      </c>
      <c r="I15" s="276"/>
      <c r="J15" s="276">
        <f t="shared" ca="1" si="2"/>
        <v>0</v>
      </c>
      <c r="K15" s="276"/>
      <c r="L15" s="276">
        <f t="shared" ca="1" si="3"/>
        <v>0</v>
      </c>
      <c r="M15" s="276"/>
      <c r="N15" s="212">
        <f t="shared" ca="1" si="4"/>
        <v>0</v>
      </c>
      <c r="O15" s="212"/>
      <c r="P15" s="273">
        <f t="shared" ca="1" si="5"/>
        <v>0</v>
      </c>
      <c r="Q15" s="273"/>
      <c r="R15" s="212">
        <f ca="1">OFFSET($AH$22,7+11*(A15-1),0,1,1)</f>
        <v>0</v>
      </c>
      <c r="S15" s="212"/>
      <c r="T15" s="212">
        <f t="shared" ca="1" si="7"/>
        <v>0</v>
      </c>
      <c r="U15" s="257"/>
      <c r="V15" s="225">
        <f t="shared" ca="1" si="8"/>
        <v>0</v>
      </c>
      <c r="W15" s="226"/>
      <c r="X15" s="227"/>
      <c r="Y15" s="253"/>
      <c r="Z15" s="209"/>
      <c r="AA15" s="209"/>
      <c r="AB15" s="209"/>
      <c r="AC15" s="209"/>
      <c r="AD15" s="209"/>
      <c r="AE15" s="209"/>
      <c r="AF15" s="209"/>
      <c r="AG15" s="96"/>
      <c r="AH15" s="91">
        <f t="shared" ca="1" si="9"/>
        <v>0</v>
      </c>
      <c r="AI15" s="21">
        <f t="shared" ca="1" si="10"/>
        <v>31</v>
      </c>
      <c r="AJ15" s="15"/>
    </row>
    <row r="16" spans="1:42" ht="16.5" thickBot="1">
      <c r="A16" s="13">
        <v>9</v>
      </c>
      <c r="B16" s="254" t="s">
        <v>27</v>
      </c>
      <c r="C16" s="254"/>
      <c r="D16" s="254"/>
      <c r="E16" s="255"/>
      <c r="F16" s="279">
        <f t="shared" ca="1" si="0"/>
        <v>0</v>
      </c>
      <c r="G16" s="276"/>
      <c r="H16" s="276">
        <f t="shared" ca="1" si="1"/>
        <v>0</v>
      </c>
      <c r="I16" s="276"/>
      <c r="J16" s="276">
        <f t="shared" ca="1" si="2"/>
        <v>0</v>
      </c>
      <c r="K16" s="276"/>
      <c r="L16" s="276">
        <f t="shared" ca="1" si="3"/>
        <v>0</v>
      </c>
      <c r="M16" s="276"/>
      <c r="N16" s="212">
        <f t="shared" ca="1" si="4"/>
        <v>0</v>
      </c>
      <c r="O16" s="212"/>
      <c r="P16" s="273">
        <f t="shared" ca="1" si="5"/>
        <v>0</v>
      </c>
      <c r="Q16" s="273"/>
      <c r="R16" s="212">
        <f t="shared" ca="1" si="6"/>
        <v>0</v>
      </c>
      <c r="S16" s="212"/>
      <c r="T16" s="212">
        <f t="shared" ca="1" si="7"/>
        <v>0</v>
      </c>
      <c r="U16" s="257"/>
      <c r="V16" s="225">
        <f t="shared" ca="1" si="8"/>
        <v>0</v>
      </c>
      <c r="W16" s="226"/>
      <c r="X16" s="227"/>
      <c r="Y16" s="253"/>
      <c r="Z16" s="209"/>
      <c r="AA16" s="209"/>
      <c r="AB16" s="209"/>
      <c r="AC16" s="209"/>
      <c r="AD16" s="209"/>
      <c r="AE16" s="209"/>
      <c r="AF16" s="209"/>
      <c r="AG16" s="96"/>
      <c r="AH16" s="91">
        <f t="shared" ca="1" si="9"/>
        <v>0</v>
      </c>
      <c r="AI16" s="21">
        <f t="shared" ca="1" si="10"/>
        <v>30</v>
      </c>
      <c r="AJ16" s="15"/>
    </row>
    <row r="17" spans="1:36" ht="16.5" thickBot="1">
      <c r="A17" s="13">
        <v>10</v>
      </c>
      <c r="B17" s="254" t="s">
        <v>28</v>
      </c>
      <c r="C17" s="254"/>
      <c r="D17" s="254"/>
      <c r="E17" s="255"/>
      <c r="F17" s="279">
        <f t="shared" ca="1" si="0"/>
        <v>0</v>
      </c>
      <c r="G17" s="276"/>
      <c r="H17" s="276">
        <f t="shared" ca="1" si="1"/>
        <v>0</v>
      </c>
      <c r="I17" s="276"/>
      <c r="J17" s="276">
        <f t="shared" ca="1" si="2"/>
        <v>0</v>
      </c>
      <c r="K17" s="276"/>
      <c r="L17" s="276">
        <f t="shared" ca="1" si="3"/>
        <v>0</v>
      </c>
      <c r="M17" s="276"/>
      <c r="N17" s="212">
        <f t="shared" ca="1" si="4"/>
        <v>0</v>
      </c>
      <c r="O17" s="212"/>
      <c r="P17" s="273">
        <f t="shared" ca="1" si="5"/>
        <v>0</v>
      </c>
      <c r="Q17" s="273"/>
      <c r="R17" s="212">
        <f t="shared" ca="1" si="6"/>
        <v>0</v>
      </c>
      <c r="S17" s="212"/>
      <c r="T17" s="212">
        <f t="shared" ca="1" si="7"/>
        <v>0</v>
      </c>
      <c r="U17" s="257"/>
      <c r="V17" s="225">
        <f t="shared" ca="1" si="8"/>
        <v>0</v>
      </c>
      <c r="W17" s="226"/>
      <c r="X17" s="227"/>
      <c r="Y17" s="253"/>
      <c r="Z17" s="209"/>
      <c r="AA17" s="209"/>
      <c r="AB17" s="209"/>
      <c r="AC17" s="209"/>
      <c r="AD17" s="209"/>
      <c r="AE17" s="209"/>
      <c r="AF17" s="209"/>
      <c r="AG17" s="96"/>
      <c r="AH17" s="91">
        <f t="shared" ca="1" si="9"/>
        <v>0</v>
      </c>
      <c r="AI17" s="21">
        <f t="shared" ca="1" si="10"/>
        <v>31</v>
      </c>
      <c r="AJ17" s="15"/>
    </row>
    <row r="18" spans="1:36" ht="16.5" thickBot="1">
      <c r="A18" s="13">
        <v>11</v>
      </c>
      <c r="B18" s="254" t="s">
        <v>18</v>
      </c>
      <c r="C18" s="254"/>
      <c r="D18" s="254"/>
      <c r="E18" s="255"/>
      <c r="F18" s="279">
        <f t="shared" ca="1" si="0"/>
        <v>0</v>
      </c>
      <c r="G18" s="276"/>
      <c r="H18" s="276">
        <f t="shared" ca="1" si="1"/>
        <v>0</v>
      </c>
      <c r="I18" s="276"/>
      <c r="J18" s="276">
        <f t="shared" ca="1" si="2"/>
        <v>0</v>
      </c>
      <c r="K18" s="276"/>
      <c r="L18" s="276">
        <f t="shared" ca="1" si="3"/>
        <v>0</v>
      </c>
      <c r="M18" s="276"/>
      <c r="N18" s="212">
        <f t="shared" ca="1" si="4"/>
        <v>0</v>
      </c>
      <c r="O18" s="212"/>
      <c r="P18" s="273">
        <f t="shared" ca="1" si="5"/>
        <v>0</v>
      </c>
      <c r="Q18" s="273"/>
      <c r="R18" s="212">
        <f t="shared" ca="1" si="6"/>
        <v>0</v>
      </c>
      <c r="S18" s="212"/>
      <c r="T18" s="212">
        <f t="shared" ca="1" si="7"/>
        <v>0</v>
      </c>
      <c r="U18" s="257"/>
      <c r="V18" s="225">
        <f t="shared" ca="1" si="8"/>
        <v>0</v>
      </c>
      <c r="W18" s="226"/>
      <c r="X18" s="227"/>
      <c r="Y18" s="253"/>
      <c r="Z18" s="209"/>
      <c r="AA18" s="209"/>
      <c r="AB18" s="209"/>
      <c r="AC18" s="209"/>
      <c r="AD18" s="209"/>
      <c r="AE18" s="209"/>
      <c r="AF18" s="209"/>
      <c r="AG18" s="96"/>
      <c r="AH18" s="91">
        <f t="shared" ca="1" si="9"/>
        <v>0</v>
      </c>
      <c r="AI18" s="21">
        <f t="shared" ca="1" si="10"/>
        <v>30</v>
      </c>
      <c r="AJ18" s="15"/>
    </row>
    <row r="19" spans="1:36" ht="16.5" thickBot="1">
      <c r="A19" s="93">
        <v>12</v>
      </c>
      <c r="B19" s="258" t="s">
        <v>19</v>
      </c>
      <c r="C19" s="258"/>
      <c r="D19" s="258"/>
      <c r="E19" s="259"/>
      <c r="F19" s="278">
        <f t="shared" ca="1" si="0"/>
        <v>0</v>
      </c>
      <c r="G19" s="230"/>
      <c r="H19" s="230">
        <f t="shared" ca="1" si="1"/>
        <v>0</v>
      </c>
      <c r="I19" s="230"/>
      <c r="J19" s="230">
        <f t="shared" ca="1" si="2"/>
        <v>0</v>
      </c>
      <c r="K19" s="230"/>
      <c r="L19" s="230">
        <f t="shared" ca="1" si="3"/>
        <v>0</v>
      </c>
      <c r="M19" s="230"/>
      <c r="N19" s="266">
        <f t="shared" ca="1" si="4"/>
        <v>0</v>
      </c>
      <c r="O19" s="266"/>
      <c r="P19" s="275">
        <f t="shared" ca="1" si="5"/>
        <v>0</v>
      </c>
      <c r="Q19" s="275"/>
      <c r="R19" s="266">
        <f t="shared" ca="1" si="6"/>
        <v>0</v>
      </c>
      <c r="S19" s="266"/>
      <c r="T19" s="266">
        <f t="shared" ca="1" si="7"/>
        <v>0</v>
      </c>
      <c r="U19" s="267"/>
      <c r="V19" s="297">
        <f t="shared" ca="1" si="8"/>
        <v>0</v>
      </c>
      <c r="W19" s="298"/>
      <c r="X19" s="299"/>
      <c r="Y19" s="252"/>
      <c r="Z19" s="231"/>
      <c r="AA19" s="231"/>
      <c r="AB19" s="231"/>
      <c r="AC19" s="231"/>
      <c r="AD19" s="231"/>
      <c r="AE19" s="231"/>
      <c r="AF19" s="231"/>
      <c r="AG19" s="97"/>
      <c r="AH19" s="94">
        <f t="shared" ca="1" si="9"/>
        <v>0</v>
      </c>
      <c r="AI19" s="22">
        <f t="shared" ca="1" si="10"/>
        <v>31</v>
      </c>
      <c r="AJ19" s="15"/>
    </row>
    <row r="20" spans="1:36" ht="28.5" customHeight="1" thickBot="1">
      <c r="A20" s="244" t="s">
        <v>29</v>
      </c>
      <c r="B20" s="245"/>
      <c r="C20" s="245"/>
      <c r="D20" s="245"/>
      <c r="E20" s="245"/>
      <c r="F20" s="232">
        <f ca="1">SUM(F8:G19)</f>
        <v>0</v>
      </c>
      <c r="G20" s="229"/>
      <c r="H20" s="229">
        <f ca="1">SUM(H8:I19)</f>
        <v>0</v>
      </c>
      <c r="I20" s="229"/>
      <c r="J20" s="229">
        <f ca="1">SUM(J8:K19)</f>
        <v>0</v>
      </c>
      <c r="K20" s="229"/>
      <c r="L20" s="229">
        <f ca="1">SUM(L8:M19)</f>
        <v>0</v>
      </c>
      <c r="M20" s="229"/>
      <c r="N20" s="229">
        <f ca="1">SUM(N8:O19)</f>
        <v>0</v>
      </c>
      <c r="O20" s="229"/>
      <c r="P20" s="229">
        <f ca="1">SUM(P8:Q19)</f>
        <v>0</v>
      </c>
      <c r="Q20" s="229"/>
      <c r="R20" s="229">
        <f ca="1">SUM(R8:S19)</f>
        <v>0</v>
      </c>
      <c r="S20" s="229"/>
      <c r="T20" s="229">
        <f ca="1">SUM(T8:U19)</f>
        <v>0</v>
      </c>
      <c r="U20" s="236"/>
      <c r="V20" s="232">
        <f ca="1">SUM(V8:X19)</f>
        <v>0</v>
      </c>
      <c r="W20" s="229"/>
      <c r="X20" s="233"/>
      <c r="Y20" s="234">
        <f>SUM(Y8:Z19)</f>
        <v>0</v>
      </c>
      <c r="Z20" s="235"/>
      <c r="AA20" s="235">
        <f>SUM(AA8:AB19)</f>
        <v>0</v>
      </c>
      <c r="AB20" s="235"/>
      <c r="AC20" s="235">
        <f>SUM(AC8:AD19)</f>
        <v>0</v>
      </c>
      <c r="AD20" s="235"/>
      <c r="AE20" s="235">
        <f>SUM(AE8:AF19)</f>
        <v>0</v>
      </c>
      <c r="AF20" s="239"/>
      <c r="AG20" s="102">
        <f ca="1">SUM(AG8:AH19)</f>
        <v>0</v>
      </c>
      <c r="AH20" s="23">
        <f ca="1">SUM(AH8:AH19)</f>
        <v>0</v>
      </c>
      <c r="AI20" s="19">
        <f ca="1">SUM(AI8:AI19)</f>
        <v>365</v>
      </c>
    </row>
    <row r="21" spans="1:36" ht="12" customHeight="1">
      <c r="A21" s="10"/>
      <c r="B21" s="10"/>
    </row>
    <row r="22" spans="1:36" customFormat="1" ht="13.5" thickBot="1"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1"/>
      <c r="AC22" s="192"/>
      <c r="AD22" s="192"/>
      <c r="AE22" s="86"/>
      <c r="AF22" s="192"/>
      <c r="AG22" s="192"/>
      <c r="AH22" s="190"/>
      <c r="AI22" s="190"/>
    </row>
    <row r="23" spans="1:36" ht="13.5" thickBot="1">
      <c r="A23" s="283" t="s">
        <v>0</v>
      </c>
      <c r="B23" s="98"/>
      <c r="C23" s="187">
        <v>1</v>
      </c>
      <c r="D23" s="47">
        <v>2</v>
      </c>
      <c r="E23" s="47">
        <v>3</v>
      </c>
      <c r="F23" s="47">
        <v>4</v>
      </c>
      <c r="G23" s="47">
        <v>5</v>
      </c>
      <c r="H23" s="47">
        <v>6</v>
      </c>
      <c r="I23" s="47">
        <v>7</v>
      </c>
      <c r="J23" s="148">
        <v>8</v>
      </c>
      <c r="K23" s="47">
        <v>9</v>
      </c>
      <c r="L23" s="47">
        <v>10</v>
      </c>
      <c r="M23" s="47">
        <v>11</v>
      </c>
      <c r="N23" s="47">
        <v>12</v>
      </c>
      <c r="O23" s="47">
        <v>13</v>
      </c>
      <c r="P23" s="47">
        <v>14</v>
      </c>
      <c r="Q23" s="148">
        <v>15</v>
      </c>
      <c r="R23" s="47">
        <v>16</v>
      </c>
      <c r="S23" s="47">
        <v>17</v>
      </c>
      <c r="T23" s="47">
        <v>18</v>
      </c>
      <c r="U23" s="47">
        <v>19</v>
      </c>
      <c r="V23" s="162">
        <v>20</v>
      </c>
      <c r="W23" s="47">
        <v>21</v>
      </c>
      <c r="X23" s="148">
        <v>22</v>
      </c>
      <c r="Y23" s="46">
        <v>23</v>
      </c>
      <c r="Z23" s="47">
        <v>24</v>
      </c>
      <c r="AA23" s="162">
        <v>25</v>
      </c>
      <c r="AB23" s="47">
        <v>26</v>
      </c>
      <c r="AC23" s="46">
        <v>27</v>
      </c>
      <c r="AD23" s="47">
        <v>28</v>
      </c>
      <c r="AE23" s="148">
        <v>29</v>
      </c>
      <c r="AF23" s="47">
        <v>30</v>
      </c>
      <c r="AG23" s="49">
        <v>31</v>
      </c>
      <c r="AH23" s="16" t="s">
        <v>1</v>
      </c>
      <c r="AI23" s="8" t="s">
        <v>2</v>
      </c>
    </row>
    <row r="24" spans="1:36">
      <c r="A24" s="284"/>
      <c r="B24" s="100" t="s">
        <v>3</v>
      </c>
      <c r="C24" s="184"/>
      <c r="D24" s="31"/>
      <c r="E24" s="31"/>
      <c r="F24" s="31"/>
      <c r="G24" s="31"/>
      <c r="H24" s="31"/>
      <c r="I24" s="31"/>
      <c r="J24" s="149"/>
      <c r="K24" s="31"/>
      <c r="L24" s="31"/>
      <c r="M24" s="31"/>
      <c r="N24" s="31"/>
      <c r="O24" s="31"/>
      <c r="P24" s="31"/>
      <c r="Q24" s="149"/>
      <c r="R24" s="31"/>
      <c r="S24" s="31"/>
      <c r="T24" s="31"/>
      <c r="U24" s="31"/>
      <c r="V24" s="163"/>
      <c r="W24" s="31"/>
      <c r="X24" s="149"/>
      <c r="Y24" s="30"/>
      <c r="Z24" s="31"/>
      <c r="AA24" s="163"/>
      <c r="AB24" s="31"/>
      <c r="AC24" s="30"/>
      <c r="AD24" s="31"/>
      <c r="AE24" s="149"/>
      <c r="AF24" s="31"/>
      <c r="AG24" s="33"/>
      <c r="AH24" s="17">
        <f>2*(COUNTIF(C24:AG24,"XX"))+COUNTIF(C24:AG24,"X")+COUNTIF(C24:AG24,"S")+COUNTIF(C24:AG24,"U")+2*COUNTIF(C24:AG24,"UX")+2*COUNTIF(C24:AG24,"SX")</f>
        <v>0</v>
      </c>
      <c r="AI24" s="18"/>
    </row>
    <row r="25" spans="1:36">
      <c r="A25" s="284"/>
      <c r="B25" s="75" t="s">
        <v>4</v>
      </c>
      <c r="C25" s="185"/>
      <c r="D25" s="35"/>
      <c r="E25" s="35"/>
      <c r="F25" s="35"/>
      <c r="G25" s="35"/>
      <c r="H25" s="35"/>
      <c r="I25" s="35"/>
      <c r="J25" s="150"/>
      <c r="K25" s="35"/>
      <c r="L25" s="35"/>
      <c r="M25" s="35"/>
      <c r="N25" s="35"/>
      <c r="O25" s="35"/>
      <c r="P25" s="35"/>
      <c r="Q25" s="150"/>
      <c r="R25" s="35"/>
      <c r="S25" s="35"/>
      <c r="T25" s="35"/>
      <c r="U25" s="35"/>
      <c r="V25" s="164"/>
      <c r="W25" s="35"/>
      <c r="X25" s="150"/>
      <c r="Y25" s="34"/>
      <c r="Z25" s="35"/>
      <c r="AA25" s="164"/>
      <c r="AB25" s="35"/>
      <c r="AC25" s="34"/>
      <c r="AD25" s="35"/>
      <c r="AE25" s="150"/>
      <c r="AF25" s="35"/>
      <c r="AG25" s="37"/>
      <c r="AH25" s="2">
        <f>COUNTA(C25:AG25)</f>
        <v>0</v>
      </c>
      <c r="AI25" s="3"/>
    </row>
    <row r="26" spans="1:36">
      <c r="A26" s="284"/>
      <c r="B26" s="75" t="s">
        <v>47</v>
      </c>
      <c r="C26" s="185"/>
      <c r="D26" s="35"/>
      <c r="E26" s="35"/>
      <c r="F26" s="35"/>
      <c r="G26" s="35"/>
      <c r="H26" s="35"/>
      <c r="I26" s="35"/>
      <c r="J26" s="150"/>
      <c r="K26" s="35"/>
      <c r="L26" s="35"/>
      <c r="M26" s="35"/>
      <c r="N26" s="35"/>
      <c r="O26" s="35"/>
      <c r="P26" s="35"/>
      <c r="Q26" s="150"/>
      <c r="R26" s="35"/>
      <c r="S26" s="35"/>
      <c r="T26" s="35"/>
      <c r="U26" s="35"/>
      <c r="V26" s="164"/>
      <c r="W26" s="35"/>
      <c r="X26" s="150"/>
      <c r="Y26" s="34"/>
      <c r="Z26" s="35"/>
      <c r="AA26" s="164"/>
      <c r="AB26" s="35"/>
      <c r="AC26" s="34"/>
      <c r="AD26" s="35"/>
      <c r="AE26" s="150"/>
      <c r="AF26" s="35"/>
      <c r="AG26" s="37"/>
      <c r="AH26" s="2">
        <f>COUNTA(C26:AG26)-AI26</f>
        <v>0</v>
      </c>
      <c r="AI26" s="3">
        <f>COUNTIF(C26:AG26,"K")</f>
        <v>0</v>
      </c>
    </row>
    <row r="27" spans="1:36">
      <c r="A27" s="284"/>
      <c r="B27" s="75" t="s">
        <v>5</v>
      </c>
      <c r="C27" s="185"/>
      <c r="D27" s="35"/>
      <c r="E27" s="35"/>
      <c r="F27" s="35"/>
      <c r="G27" s="35"/>
      <c r="H27" s="35"/>
      <c r="I27" s="35"/>
      <c r="J27" s="150"/>
      <c r="K27" s="35"/>
      <c r="L27" s="35"/>
      <c r="M27" s="35"/>
      <c r="N27" s="35"/>
      <c r="O27" s="35"/>
      <c r="P27" s="35"/>
      <c r="Q27" s="150"/>
      <c r="R27" s="35"/>
      <c r="S27" s="35"/>
      <c r="T27" s="35"/>
      <c r="U27" s="35"/>
      <c r="V27" s="164"/>
      <c r="W27" s="35"/>
      <c r="X27" s="150"/>
      <c r="Y27" s="34"/>
      <c r="Z27" s="35"/>
      <c r="AA27" s="164"/>
      <c r="AB27" s="35"/>
      <c r="AC27" s="34"/>
      <c r="AD27" s="35"/>
      <c r="AE27" s="150"/>
      <c r="AF27" s="35"/>
      <c r="AG27" s="37"/>
      <c r="AH27" s="17">
        <f>COUNTIF(C27:AG27,"XX")+COUNTA(C27:AG27)+COUNTIF(C27:AG27,"XS")</f>
        <v>0</v>
      </c>
      <c r="AI27" s="3"/>
    </row>
    <row r="28" spans="1:36">
      <c r="A28" s="284"/>
      <c r="B28" s="75" t="s">
        <v>6</v>
      </c>
      <c r="C28" s="186"/>
      <c r="D28" s="39"/>
      <c r="E28" s="39"/>
      <c r="F28" s="39"/>
      <c r="G28" s="39"/>
      <c r="H28" s="39"/>
      <c r="I28" s="39"/>
      <c r="J28" s="151"/>
      <c r="K28" s="39"/>
      <c r="L28" s="39"/>
      <c r="M28" s="39"/>
      <c r="N28" s="39"/>
      <c r="O28" s="39"/>
      <c r="P28" s="39"/>
      <c r="Q28" s="151"/>
      <c r="R28" s="39"/>
      <c r="S28" s="39"/>
      <c r="T28" s="39"/>
      <c r="U28" s="39"/>
      <c r="V28" s="165"/>
      <c r="W28" s="39"/>
      <c r="X28" s="151"/>
      <c r="Y28" s="38"/>
      <c r="Z28" s="39"/>
      <c r="AA28" s="165"/>
      <c r="AB28" s="39"/>
      <c r="AC28" s="38"/>
      <c r="AD28" s="39"/>
      <c r="AE28" s="151"/>
      <c r="AF28" s="39"/>
      <c r="AG28" s="41"/>
      <c r="AH28" s="2">
        <f>COUNTA(C28:AG28)</f>
        <v>0</v>
      </c>
      <c r="AI28" s="4">
        <f>SUM(C28:AG28)</f>
        <v>0</v>
      </c>
    </row>
    <row r="29" spans="1:36">
      <c r="A29" s="284"/>
      <c r="B29" s="75" t="s">
        <v>7</v>
      </c>
      <c r="C29" s="185"/>
      <c r="D29" s="35"/>
      <c r="E29" s="35"/>
      <c r="F29" s="35"/>
      <c r="G29" s="35"/>
      <c r="H29" s="35"/>
      <c r="I29" s="35"/>
      <c r="J29" s="150"/>
      <c r="K29" s="35"/>
      <c r="L29" s="35"/>
      <c r="M29" s="35"/>
      <c r="N29" s="35"/>
      <c r="O29" s="35"/>
      <c r="P29" s="35"/>
      <c r="Q29" s="150"/>
      <c r="R29" s="35"/>
      <c r="S29" s="35"/>
      <c r="T29" s="35"/>
      <c r="U29" s="35"/>
      <c r="V29" s="164"/>
      <c r="W29" s="35"/>
      <c r="X29" s="150"/>
      <c r="Y29" s="34"/>
      <c r="Z29" s="35"/>
      <c r="AA29" s="164"/>
      <c r="AB29" s="35"/>
      <c r="AC29" s="34"/>
      <c r="AD29" s="35"/>
      <c r="AE29" s="150"/>
      <c r="AF29" s="35"/>
      <c r="AG29" s="37"/>
      <c r="AH29" s="2">
        <f>COUNTA(C29:AG29)</f>
        <v>0</v>
      </c>
      <c r="AI29" s="3">
        <f>SUM(C29:AG29)</f>
        <v>0</v>
      </c>
    </row>
    <row r="30" spans="1:36" ht="13.5" thickBot="1">
      <c r="A30" s="284"/>
      <c r="B30" s="101" t="s">
        <v>36</v>
      </c>
      <c r="C30" s="199"/>
      <c r="D30" s="43"/>
      <c r="E30" s="43"/>
      <c r="F30" s="43"/>
      <c r="G30" s="43"/>
      <c r="H30" s="43"/>
      <c r="I30" s="43"/>
      <c r="J30" s="152"/>
      <c r="K30" s="43"/>
      <c r="L30" s="43"/>
      <c r="M30" s="43"/>
      <c r="N30" s="43"/>
      <c r="O30" s="43"/>
      <c r="P30" s="43"/>
      <c r="Q30" s="152"/>
      <c r="R30" s="43"/>
      <c r="S30" s="43"/>
      <c r="T30" s="43"/>
      <c r="U30" s="43"/>
      <c r="V30" s="166"/>
      <c r="W30" s="43"/>
      <c r="X30" s="152"/>
      <c r="Y30" s="42"/>
      <c r="Z30" s="43"/>
      <c r="AA30" s="166"/>
      <c r="AB30" s="43"/>
      <c r="AC30" s="42"/>
      <c r="AD30" s="43"/>
      <c r="AE30" s="152"/>
      <c r="AF30" s="43"/>
      <c r="AG30" s="45"/>
      <c r="AH30" s="5">
        <f>COUNTA(C30:AG30)</f>
        <v>0</v>
      </c>
      <c r="AI30" s="6"/>
    </row>
    <row r="31" spans="1:36" ht="13.5" thickBot="1">
      <c r="A31" s="285"/>
      <c r="B31" s="99" t="s">
        <v>8</v>
      </c>
      <c r="C31" s="187">
        <f>COUNTA(C24,C25,C27,C28,C29,C30)</f>
        <v>0</v>
      </c>
      <c r="D31" s="47">
        <f t="shared" ref="D31:AG31" si="11">COUNTA(D24,D25,D27,D28,D29,D30)</f>
        <v>0</v>
      </c>
      <c r="E31" s="47">
        <f t="shared" si="11"/>
        <v>0</v>
      </c>
      <c r="F31" s="47">
        <f t="shared" si="11"/>
        <v>0</v>
      </c>
      <c r="G31" s="47">
        <f t="shared" si="11"/>
        <v>0</v>
      </c>
      <c r="H31" s="47">
        <f t="shared" si="11"/>
        <v>0</v>
      </c>
      <c r="I31" s="47">
        <f t="shared" si="11"/>
        <v>0</v>
      </c>
      <c r="J31" s="148">
        <f t="shared" si="11"/>
        <v>0</v>
      </c>
      <c r="K31" s="47">
        <f t="shared" si="11"/>
        <v>0</v>
      </c>
      <c r="L31" s="47">
        <f t="shared" si="11"/>
        <v>0</v>
      </c>
      <c r="M31" s="47">
        <f t="shared" si="11"/>
        <v>0</v>
      </c>
      <c r="N31" s="47">
        <f t="shared" si="11"/>
        <v>0</v>
      </c>
      <c r="O31" s="47">
        <f t="shared" si="11"/>
        <v>0</v>
      </c>
      <c r="P31" s="47">
        <f t="shared" si="11"/>
        <v>0</v>
      </c>
      <c r="Q31" s="148">
        <f t="shared" si="11"/>
        <v>0</v>
      </c>
      <c r="R31" s="47">
        <f t="shared" si="11"/>
        <v>0</v>
      </c>
      <c r="S31" s="47">
        <f t="shared" si="11"/>
        <v>0</v>
      </c>
      <c r="T31" s="47">
        <f t="shared" si="11"/>
        <v>0</v>
      </c>
      <c r="U31" s="47">
        <f t="shared" si="11"/>
        <v>0</v>
      </c>
      <c r="V31" s="162">
        <f t="shared" si="11"/>
        <v>0</v>
      </c>
      <c r="W31" s="162">
        <f t="shared" si="11"/>
        <v>0</v>
      </c>
      <c r="X31" s="189">
        <f t="shared" si="11"/>
        <v>0</v>
      </c>
      <c r="Y31" s="47">
        <f t="shared" si="11"/>
        <v>0</v>
      </c>
      <c r="Z31" s="47">
        <f t="shared" si="11"/>
        <v>0</v>
      </c>
      <c r="AA31" s="162">
        <f t="shared" si="11"/>
        <v>0</v>
      </c>
      <c r="AB31" s="47">
        <f t="shared" si="11"/>
        <v>0</v>
      </c>
      <c r="AC31" s="46">
        <f t="shared" si="11"/>
        <v>0</v>
      </c>
      <c r="AD31" s="47">
        <f t="shared" si="11"/>
        <v>0</v>
      </c>
      <c r="AE31" s="148">
        <f t="shared" si="11"/>
        <v>0</v>
      </c>
      <c r="AF31" s="47">
        <f t="shared" si="11"/>
        <v>0</v>
      </c>
      <c r="AG31" s="49">
        <f t="shared" si="11"/>
        <v>0</v>
      </c>
      <c r="AH31" s="7">
        <f>SUM(AH24:AH25,AH27:AH30)</f>
        <v>0</v>
      </c>
      <c r="AI31" s="8">
        <f>COUNTIF(C31:AG31,0)</f>
        <v>31</v>
      </c>
    </row>
    <row r="32" spans="1:36" s="10" customFormat="1">
      <c r="A32" s="76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</row>
    <row r="33" spans="1:35" s="1" customFormat="1" ht="13.5" thickBot="1">
      <c r="A33" s="78"/>
      <c r="B33"/>
      <c r="C33" s="192"/>
      <c r="D33" s="193"/>
      <c r="E33" s="193"/>
      <c r="F33" s="192"/>
      <c r="G33" s="192"/>
      <c r="H33" s="192"/>
      <c r="I33" s="192"/>
      <c r="J33" s="192"/>
      <c r="K33" s="194"/>
      <c r="L33" s="194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194"/>
      <c r="Z33" s="194"/>
      <c r="AA33" s="51"/>
      <c r="AB33" s="51"/>
      <c r="AC33" s="51"/>
      <c r="AD33" s="51"/>
      <c r="AE33" s="147"/>
      <c r="AF33" s="51"/>
      <c r="AG33" s="51"/>
      <c r="AH33" s="190"/>
      <c r="AI33" s="190"/>
    </row>
    <row r="34" spans="1:35" ht="13.5" thickBot="1">
      <c r="A34" s="283" t="s">
        <v>9</v>
      </c>
      <c r="B34" s="98"/>
      <c r="C34" s="60">
        <v>1</v>
      </c>
      <c r="D34" s="47">
        <v>2</v>
      </c>
      <c r="E34" s="47">
        <v>3</v>
      </c>
      <c r="F34" s="47">
        <v>4</v>
      </c>
      <c r="G34" s="148">
        <v>5</v>
      </c>
      <c r="H34" s="47">
        <v>6</v>
      </c>
      <c r="I34" s="47">
        <v>7</v>
      </c>
      <c r="J34" s="162">
        <v>8</v>
      </c>
      <c r="K34" s="47">
        <v>9</v>
      </c>
      <c r="L34" s="47">
        <v>10</v>
      </c>
      <c r="M34" s="46">
        <v>11</v>
      </c>
      <c r="N34" s="148">
        <v>12</v>
      </c>
      <c r="O34" s="47">
        <v>13</v>
      </c>
      <c r="P34" s="47">
        <v>14</v>
      </c>
      <c r="Q34" s="47">
        <v>15</v>
      </c>
      <c r="R34" s="47">
        <v>16</v>
      </c>
      <c r="S34" s="47">
        <v>17</v>
      </c>
      <c r="T34" s="47">
        <v>18</v>
      </c>
      <c r="U34" s="148">
        <v>19</v>
      </c>
      <c r="V34" s="47">
        <v>20</v>
      </c>
      <c r="W34" s="47">
        <v>21</v>
      </c>
      <c r="X34" s="162">
        <v>22</v>
      </c>
      <c r="Y34" s="47">
        <v>23</v>
      </c>
      <c r="Z34" s="47">
        <v>24</v>
      </c>
      <c r="AA34" s="46">
        <v>25</v>
      </c>
      <c r="AB34" s="148">
        <v>26</v>
      </c>
      <c r="AC34" s="47">
        <v>27</v>
      </c>
      <c r="AD34" s="49">
        <v>28</v>
      </c>
      <c r="AE34" s="201"/>
      <c r="AF34" s="56"/>
      <c r="AG34" s="56"/>
      <c r="AH34" s="16" t="s">
        <v>1</v>
      </c>
      <c r="AI34" s="8" t="s">
        <v>2</v>
      </c>
    </row>
    <row r="35" spans="1:35">
      <c r="A35" s="284"/>
      <c r="B35" s="100" t="s">
        <v>3</v>
      </c>
      <c r="C35" s="161"/>
      <c r="D35" s="31"/>
      <c r="E35" s="31"/>
      <c r="F35" s="31"/>
      <c r="G35" s="149"/>
      <c r="H35" s="31"/>
      <c r="I35" s="31"/>
      <c r="J35" s="163"/>
      <c r="K35" s="31"/>
      <c r="L35" s="31"/>
      <c r="M35" s="30"/>
      <c r="N35" s="149"/>
      <c r="O35" s="31"/>
      <c r="P35" s="31"/>
      <c r="Q35" s="31"/>
      <c r="R35" s="31"/>
      <c r="S35" s="31"/>
      <c r="T35" s="31"/>
      <c r="U35" s="149"/>
      <c r="V35" s="31"/>
      <c r="W35" s="31"/>
      <c r="X35" s="163"/>
      <c r="Y35" s="31"/>
      <c r="Z35" s="31"/>
      <c r="AA35" s="30"/>
      <c r="AB35" s="149"/>
      <c r="AC35" s="31"/>
      <c r="AD35" s="33"/>
      <c r="AE35" s="202"/>
      <c r="AF35" s="56"/>
      <c r="AG35" s="56"/>
      <c r="AH35" s="17">
        <f>2*(COUNTIF(C35:AG35,"XX"))+COUNTIF(C35:AG35,"X")+COUNTIF(C35:AG35,"S")+COUNTIF(C35:AG35,"U")+2*COUNTIF(C35:AG35,"UX")+2*COUNTIF(C35:AG35,"SX")</f>
        <v>0</v>
      </c>
      <c r="AI35" s="18"/>
    </row>
    <row r="36" spans="1:35">
      <c r="A36" s="284"/>
      <c r="B36" s="75" t="s">
        <v>4</v>
      </c>
      <c r="C36" s="57"/>
      <c r="D36" s="35"/>
      <c r="E36" s="35"/>
      <c r="F36" s="35"/>
      <c r="G36" s="150"/>
      <c r="H36" s="35"/>
      <c r="I36" s="35"/>
      <c r="J36" s="164"/>
      <c r="K36" s="35"/>
      <c r="L36" s="35"/>
      <c r="M36" s="34"/>
      <c r="N36" s="150"/>
      <c r="O36" s="35"/>
      <c r="P36" s="35"/>
      <c r="Q36" s="35"/>
      <c r="R36" s="35"/>
      <c r="S36" s="35"/>
      <c r="T36" s="35"/>
      <c r="U36" s="150"/>
      <c r="V36" s="35"/>
      <c r="W36" s="35"/>
      <c r="X36" s="164"/>
      <c r="Y36" s="35"/>
      <c r="Z36" s="35"/>
      <c r="AA36" s="34"/>
      <c r="AB36" s="150"/>
      <c r="AC36" s="35"/>
      <c r="AD36" s="37"/>
      <c r="AE36" s="202"/>
      <c r="AF36" s="56"/>
      <c r="AG36" s="56"/>
      <c r="AH36" s="2">
        <f>COUNTA(C36:AG36)</f>
        <v>0</v>
      </c>
      <c r="AI36" s="3"/>
    </row>
    <row r="37" spans="1:35">
      <c r="A37" s="284"/>
      <c r="B37" s="75" t="s">
        <v>47</v>
      </c>
      <c r="C37" s="57"/>
      <c r="D37" s="35"/>
      <c r="E37" s="35"/>
      <c r="F37" s="35"/>
      <c r="G37" s="150"/>
      <c r="H37" s="35"/>
      <c r="I37" s="35"/>
      <c r="J37" s="164"/>
      <c r="K37" s="35"/>
      <c r="L37" s="35"/>
      <c r="M37" s="34"/>
      <c r="N37" s="150"/>
      <c r="O37" s="35"/>
      <c r="P37" s="35"/>
      <c r="Q37" s="35"/>
      <c r="R37" s="35"/>
      <c r="S37" s="35"/>
      <c r="T37" s="35"/>
      <c r="U37" s="150"/>
      <c r="V37" s="35"/>
      <c r="W37" s="35"/>
      <c r="X37" s="164"/>
      <c r="Y37" s="35"/>
      <c r="Z37" s="35"/>
      <c r="AA37" s="34"/>
      <c r="AB37" s="150"/>
      <c r="AC37" s="35"/>
      <c r="AD37" s="37"/>
      <c r="AE37" s="202"/>
      <c r="AF37" s="56"/>
      <c r="AG37" s="56"/>
      <c r="AH37" s="2">
        <f>COUNTA(C37:AG37)-AI37</f>
        <v>0</v>
      </c>
      <c r="AI37" s="3">
        <f>COUNTIF(C37:AG37,"K")</f>
        <v>0</v>
      </c>
    </row>
    <row r="38" spans="1:35">
      <c r="A38" s="284"/>
      <c r="B38" s="75" t="s">
        <v>5</v>
      </c>
      <c r="C38" s="57"/>
      <c r="D38" s="35"/>
      <c r="E38" s="35"/>
      <c r="F38" s="35"/>
      <c r="G38" s="150"/>
      <c r="H38" s="35"/>
      <c r="I38" s="35"/>
      <c r="J38" s="164"/>
      <c r="K38" s="35"/>
      <c r="L38" s="35"/>
      <c r="M38" s="34"/>
      <c r="N38" s="150"/>
      <c r="O38" s="35"/>
      <c r="P38" s="35"/>
      <c r="Q38" s="35"/>
      <c r="R38" s="35"/>
      <c r="S38" s="35"/>
      <c r="T38" s="35"/>
      <c r="U38" s="150"/>
      <c r="V38" s="35"/>
      <c r="W38" s="35"/>
      <c r="X38" s="164"/>
      <c r="Y38" s="35"/>
      <c r="Z38" s="35"/>
      <c r="AA38" s="34"/>
      <c r="AB38" s="150"/>
      <c r="AC38" s="35"/>
      <c r="AD38" s="37"/>
      <c r="AE38" s="202"/>
      <c r="AF38" s="56"/>
      <c r="AG38" s="56"/>
      <c r="AH38" s="17">
        <f>COUNTIF(C38:AG38,"XX")+COUNTA(C38:AG38)+COUNTIF(C38:AG38,"XS")</f>
        <v>0</v>
      </c>
      <c r="AI38" s="3"/>
    </row>
    <row r="39" spans="1:35">
      <c r="A39" s="284"/>
      <c r="B39" s="75" t="s">
        <v>6</v>
      </c>
      <c r="C39" s="58"/>
      <c r="D39" s="39"/>
      <c r="E39" s="39"/>
      <c r="F39" s="39"/>
      <c r="G39" s="151"/>
      <c r="H39" s="39"/>
      <c r="I39" s="39"/>
      <c r="J39" s="165"/>
      <c r="K39" s="39"/>
      <c r="L39" s="39"/>
      <c r="M39" s="38"/>
      <c r="N39" s="151"/>
      <c r="O39" s="39"/>
      <c r="P39" s="39"/>
      <c r="Q39" s="39"/>
      <c r="R39" s="39"/>
      <c r="S39" s="39"/>
      <c r="T39" s="39"/>
      <c r="U39" s="151"/>
      <c r="V39" s="39"/>
      <c r="W39" s="39"/>
      <c r="X39" s="165"/>
      <c r="Y39" s="39"/>
      <c r="Z39" s="39"/>
      <c r="AA39" s="38"/>
      <c r="AB39" s="151"/>
      <c r="AC39" s="39"/>
      <c r="AD39" s="41"/>
      <c r="AE39" s="203"/>
      <c r="AF39" s="56"/>
      <c r="AG39" s="56"/>
      <c r="AH39" s="2">
        <f>COUNTA(C39:AG39)</f>
        <v>0</v>
      </c>
      <c r="AI39" s="4">
        <f>SUM(C39:AG39)</f>
        <v>0</v>
      </c>
    </row>
    <row r="40" spans="1:35">
      <c r="A40" s="284"/>
      <c r="B40" s="75" t="s">
        <v>7</v>
      </c>
      <c r="C40" s="57"/>
      <c r="D40" s="35"/>
      <c r="E40" s="35"/>
      <c r="F40" s="35"/>
      <c r="G40" s="150"/>
      <c r="H40" s="35"/>
      <c r="I40" s="35"/>
      <c r="J40" s="164"/>
      <c r="K40" s="35"/>
      <c r="L40" s="35"/>
      <c r="M40" s="34"/>
      <c r="N40" s="150"/>
      <c r="O40" s="35"/>
      <c r="P40" s="35"/>
      <c r="Q40" s="35"/>
      <c r="R40" s="35"/>
      <c r="S40" s="35"/>
      <c r="T40" s="35"/>
      <c r="U40" s="150"/>
      <c r="V40" s="35"/>
      <c r="W40" s="35"/>
      <c r="X40" s="164"/>
      <c r="Y40" s="35"/>
      <c r="Z40" s="35"/>
      <c r="AA40" s="34"/>
      <c r="AB40" s="150"/>
      <c r="AC40" s="35"/>
      <c r="AD40" s="37"/>
      <c r="AE40" s="202"/>
      <c r="AF40" s="56"/>
      <c r="AG40" s="56"/>
      <c r="AH40" s="2">
        <f>COUNTA(C40:AG40)</f>
        <v>0</v>
      </c>
      <c r="AI40" s="3">
        <f>SUM(C40:AG40)</f>
        <v>0</v>
      </c>
    </row>
    <row r="41" spans="1:35" ht="13.5" thickBot="1">
      <c r="A41" s="284"/>
      <c r="B41" s="101" t="s">
        <v>36</v>
      </c>
      <c r="C41" s="59"/>
      <c r="D41" s="43"/>
      <c r="E41" s="43"/>
      <c r="F41" s="43"/>
      <c r="G41" s="152"/>
      <c r="H41" s="43"/>
      <c r="I41" s="43"/>
      <c r="J41" s="166"/>
      <c r="K41" s="43"/>
      <c r="L41" s="43"/>
      <c r="M41" s="42"/>
      <c r="N41" s="152"/>
      <c r="O41" s="43"/>
      <c r="P41" s="43"/>
      <c r="Q41" s="43"/>
      <c r="R41" s="43"/>
      <c r="S41" s="43"/>
      <c r="T41" s="43"/>
      <c r="U41" s="152"/>
      <c r="V41" s="43"/>
      <c r="W41" s="43"/>
      <c r="X41" s="166"/>
      <c r="Y41" s="43"/>
      <c r="Z41" s="43"/>
      <c r="AA41" s="42"/>
      <c r="AB41" s="152"/>
      <c r="AC41" s="43"/>
      <c r="AD41" s="45"/>
      <c r="AE41" s="202"/>
      <c r="AF41" s="56"/>
      <c r="AG41" s="56"/>
      <c r="AH41" s="5">
        <f>COUNTA(C41:AG41)</f>
        <v>0</v>
      </c>
      <c r="AI41" s="6"/>
    </row>
    <row r="42" spans="1:35" ht="13.5" thickBot="1">
      <c r="A42" s="285"/>
      <c r="B42" s="99" t="s">
        <v>8</v>
      </c>
      <c r="C42" s="60">
        <f t="shared" ref="C42:AD42" si="12">COUNTA(C35,C36,C38,C39,C40)</f>
        <v>0</v>
      </c>
      <c r="D42" s="47">
        <f t="shared" si="12"/>
        <v>0</v>
      </c>
      <c r="E42" s="47">
        <f>COUNTA(E35,E36,E38,E39,E40)</f>
        <v>0</v>
      </c>
      <c r="F42" s="47">
        <f t="shared" si="12"/>
        <v>0</v>
      </c>
      <c r="G42" s="148">
        <f t="shared" si="12"/>
        <v>0</v>
      </c>
      <c r="H42" s="47">
        <f t="shared" si="12"/>
        <v>0</v>
      </c>
      <c r="I42" s="47">
        <f t="shared" si="12"/>
        <v>0</v>
      </c>
      <c r="J42" s="162">
        <f t="shared" si="12"/>
        <v>0</v>
      </c>
      <c r="K42" s="47">
        <f t="shared" si="12"/>
        <v>0</v>
      </c>
      <c r="L42" s="47">
        <f t="shared" si="12"/>
        <v>0</v>
      </c>
      <c r="M42" s="46">
        <f t="shared" si="12"/>
        <v>0</v>
      </c>
      <c r="N42" s="148">
        <f t="shared" si="12"/>
        <v>0</v>
      </c>
      <c r="O42" s="47">
        <f t="shared" si="12"/>
        <v>0</v>
      </c>
      <c r="P42" s="47">
        <f t="shared" si="12"/>
        <v>0</v>
      </c>
      <c r="Q42" s="47">
        <f t="shared" si="12"/>
        <v>0</v>
      </c>
      <c r="R42" s="47">
        <f t="shared" si="12"/>
        <v>0</v>
      </c>
      <c r="S42" s="47">
        <f t="shared" si="12"/>
        <v>0</v>
      </c>
      <c r="T42" s="47">
        <f t="shared" si="12"/>
        <v>0</v>
      </c>
      <c r="U42" s="148">
        <f t="shared" si="12"/>
        <v>0</v>
      </c>
      <c r="V42" s="47">
        <f t="shared" si="12"/>
        <v>0</v>
      </c>
      <c r="W42" s="47">
        <f t="shared" si="12"/>
        <v>0</v>
      </c>
      <c r="X42" s="162">
        <f t="shared" si="12"/>
        <v>0</v>
      </c>
      <c r="Y42" s="47">
        <f t="shared" si="12"/>
        <v>0</v>
      </c>
      <c r="Z42" s="47">
        <f t="shared" si="12"/>
        <v>0</v>
      </c>
      <c r="AA42" s="46">
        <f t="shared" si="12"/>
        <v>0</v>
      </c>
      <c r="AB42" s="148">
        <f t="shared" si="12"/>
        <v>0</v>
      </c>
      <c r="AC42" s="47">
        <f t="shared" si="12"/>
        <v>0</v>
      </c>
      <c r="AD42" s="49">
        <f t="shared" si="12"/>
        <v>0</v>
      </c>
      <c r="AE42" s="201">
        <f>COUNTA(AE35,AE36,AE38,AE39,AE40)</f>
        <v>0</v>
      </c>
      <c r="AF42" s="56"/>
      <c r="AG42" s="56"/>
      <c r="AH42" s="7">
        <f>SUM(AH35:AH36,AH38:AH41)</f>
        <v>0</v>
      </c>
      <c r="AI42" s="8">
        <f>COUNTIF(C42:AD42,0)</f>
        <v>28</v>
      </c>
    </row>
    <row r="43" spans="1:35" s="10" customFormat="1">
      <c r="A43" s="76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</row>
    <row r="44" spans="1:35" s="10" customFormat="1" ht="13.5" thickBot="1">
      <c r="A44" s="76"/>
      <c r="B44"/>
      <c r="C44" s="50"/>
      <c r="D44" s="50"/>
      <c r="E44" s="50"/>
      <c r="F44" s="195"/>
      <c r="G44" s="195"/>
      <c r="H44" s="196"/>
      <c r="I44" s="196"/>
      <c r="J44" s="196"/>
      <c r="K44" s="300"/>
      <c r="L44" s="301"/>
      <c r="M44" s="192"/>
      <c r="N44" s="192"/>
      <c r="O44" s="192"/>
      <c r="P44" s="192"/>
      <c r="Q44" s="192"/>
      <c r="R44" s="192"/>
      <c r="S44" s="196"/>
      <c r="T44" s="192"/>
      <c r="U44" s="197"/>
      <c r="V44" s="197"/>
      <c r="W44" s="197"/>
      <c r="X44" s="197"/>
      <c r="Y44" s="197"/>
      <c r="Z44" s="197"/>
      <c r="AA44" s="50"/>
      <c r="AB44" s="50"/>
      <c r="AC44" s="50"/>
      <c r="AD44" s="50"/>
      <c r="AE44" s="50"/>
      <c r="AF44" s="50"/>
      <c r="AG44" s="50"/>
      <c r="AH44" s="190"/>
      <c r="AI44" s="190"/>
    </row>
    <row r="45" spans="1:35" ht="13.5" thickBot="1">
      <c r="A45" s="280" t="s">
        <v>10</v>
      </c>
      <c r="B45" s="167"/>
      <c r="C45" s="60">
        <v>1</v>
      </c>
      <c r="D45" s="47">
        <v>2</v>
      </c>
      <c r="E45" s="47">
        <v>3</v>
      </c>
      <c r="F45" s="47">
        <v>4</v>
      </c>
      <c r="G45" s="148">
        <v>5</v>
      </c>
      <c r="H45" s="47">
        <v>6</v>
      </c>
      <c r="I45" s="47">
        <v>7</v>
      </c>
      <c r="J45" s="47">
        <v>8</v>
      </c>
      <c r="K45" s="47">
        <v>9</v>
      </c>
      <c r="L45" s="47">
        <v>10</v>
      </c>
      <c r="M45" s="47">
        <v>11</v>
      </c>
      <c r="N45" s="148">
        <v>12</v>
      </c>
      <c r="O45" s="47">
        <v>13</v>
      </c>
      <c r="P45" s="47">
        <v>14</v>
      </c>
      <c r="Q45" s="47">
        <v>15</v>
      </c>
      <c r="R45" s="47">
        <v>16</v>
      </c>
      <c r="S45" s="47">
        <v>17</v>
      </c>
      <c r="T45" s="47">
        <v>18</v>
      </c>
      <c r="U45" s="148">
        <v>19</v>
      </c>
      <c r="V45" s="47">
        <v>20</v>
      </c>
      <c r="W45" s="47">
        <v>21</v>
      </c>
      <c r="X45" s="47">
        <v>22</v>
      </c>
      <c r="Y45" s="47">
        <v>23</v>
      </c>
      <c r="Z45" s="47">
        <v>24</v>
      </c>
      <c r="AA45" s="47">
        <v>25</v>
      </c>
      <c r="AB45" s="148">
        <v>26</v>
      </c>
      <c r="AC45" s="47">
        <v>27</v>
      </c>
      <c r="AD45" s="47">
        <v>28</v>
      </c>
      <c r="AE45" s="47">
        <v>29</v>
      </c>
      <c r="AF45" s="47">
        <v>30</v>
      </c>
      <c r="AG45" s="49">
        <v>31</v>
      </c>
      <c r="AH45" s="171" t="s">
        <v>1</v>
      </c>
      <c r="AI45" s="8" t="s">
        <v>2</v>
      </c>
    </row>
    <row r="46" spans="1:35">
      <c r="A46" s="281"/>
      <c r="B46" s="168" t="s">
        <v>3</v>
      </c>
      <c r="C46" s="188"/>
      <c r="D46" s="179"/>
      <c r="E46" s="179"/>
      <c r="F46" s="179"/>
      <c r="G46" s="180"/>
      <c r="H46" s="179"/>
      <c r="I46" s="179"/>
      <c r="J46" s="179"/>
      <c r="K46" s="179"/>
      <c r="L46" s="179"/>
      <c r="M46" s="179"/>
      <c r="N46" s="180"/>
      <c r="O46" s="179"/>
      <c r="P46" s="179"/>
      <c r="Q46" s="179"/>
      <c r="R46" s="179"/>
      <c r="S46" s="179"/>
      <c r="T46" s="179"/>
      <c r="U46" s="180"/>
      <c r="V46" s="179"/>
      <c r="W46" s="179"/>
      <c r="X46" s="179"/>
      <c r="Y46" s="179"/>
      <c r="Z46" s="179"/>
      <c r="AA46" s="179"/>
      <c r="AB46" s="180"/>
      <c r="AC46" s="179"/>
      <c r="AD46" s="179"/>
      <c r="AE46" s="179"/>
      <c r="AF46" s="179"/>
      <c r="AG46" s="182"/>
      <c r="AH46" s="172">
        <f>2*(COUNTIF(C46:AG46,"XX"))+COUNTIF(C46:AG46,"X")+COUNTIF(C46:AG46,"S")+COUNTIF(C46:AG46,"U")+2*COUNTIF(C46:AG46,"UX")+2*COUNTIF(C46:AG46,"SX")</f>
        <v>0</v>
      </c>
      <c r="AI46" s="18"/>
    </row>
    <row r="47" spans="1:35">
      <c r="A47" s="281"/>
      <c r="B47" s="169" t="s">
        <v>4</v>
      </c>
      <c r="C47" s="57"/>
      <c r="D47" s="35"/>
      <c r="E47" s="35"/>
      <c r="F47" s="35"/>
      <c r="G47" s="150"/>
      <c r="H47" s="35"/>
      <c r="I47" s="35"/>
      <c r="J47" s="35"/>
      <c r="K47" s="35"/>
      <c r="L47" s="35"/>
      <c r="M47" s="35"/>
      <c r="N47" s="150"/>
      <c r="O47" s="35"/>
      <c r="P47" s="35"/>
      <c r="Q47" s="35"/>
      <c r="R47" s="35"/>
      <c r="S47" s="35"/>
      <c r="T47" s="35"/>
      <c r="U47" s="150"/>
      <c r="V47" s="35"/>
      <c r="W47" s="35"/>
      <c r="X47" s="35"/>
      <c r="Y47" s="35"/>
      <c r="Z47" s="35"/>
      <c r="AA47" s="35"/>
      <c r="AB47" s="150"/>
      <c r="AC47" s="35"/>
      <c r="AD47" s="35"/>
      <c r="AE47" s="35"/>
      <c r="AF47" s="35"/>
      <c r="AG47" s="37"/>
      <c r="AH47" s="173">
        <f>COUNTA(C47:AG47)</f>
        <v>0</v>
      </c>
      <c r="AI47" s="3"/>
    </row>
    <row r="48" spans="1:35">
      <c r="A48" s="281"/>
      <c r="B48" s="169" t="s">
        <v>47</v>
      </c>
      <c r="C48" s="57"/>
      <c r="D48" s="35"/>
      <c r="E48" s="35"/>
      <c r="F48" s="35"/>
      <c r="G48" s="150"/>
      <c r="H48" s="35"/>
      <c r="I48" s="35"/>
      <c r="J48" s="35"/>
      <c r="K48" s="35"/>
      <c r="L48" s="35"/>
      <c r="M48" s="35"/>
      <c r="N48" s="150"/>
      <c r="O48" s="35"/>
      <c r="P48" s="35"/>
      <c r="Q48" s="35"/>
      <c r="R48" s="35"/>
      <c r="S48" s="35"/>
      <c r="T48" s="35"/>
      <c r="U48" s="150"/>
      <c r="V48" s="35"/>
      <c r="W48" s="35"/>
      <c r="X48" s="35"/>
      <c r="Y48" s="35"/>
      <c r="Z48" s="35"/>
      <c r="AA48" s="35"/>
      <c r="AB48" s="150"/>
      <c r="AC48" s="35"/>
      <c r="AD48" s="35"/>
      <c r="AE48" s="35"/>
      <c r="AF48" s="35"/>
      <c r="AG48" s="37"/>
      <c r="AH48" s="173">
        <f>COUNTA(C48:AG48)-AI48</f>
        <v>0</v>
      </c>
      <c r="AI48" s="3">
        <f>COUNTIF(C48:AG48,"K")</f>
        <v>0</v>
      </c>
    </row>
    <row r="49" spans="1:35">
      <c r="A49" s="281"/>
      <c r="B49" s="169" t="s">
        <v>5</v>
      </c>
      <c r="C49" s="57"/>
      <c r="D49" s="35"/>
      <c r="E49" s="35"/>
      <c r="F49" s="35"/>
      <c r="G49" s="150"/>
      <c r="H49" s="35"/>
      <c r="I49" s="35"/>
      <c r="J49" s="35"/>
      <c r="K49" s="35"/>
      <c r="L49" s="35"/>
      <c r="M49" s="35"/>
      <c r="N49" s="150"/>
      <c r="O49" s="35"/>
      <c r="P49" s="35"/>
      <c r="Q49" s="35"/>
      <c r="R49" s="35"/>
      <c r="S49" s="35"/>
      <c r="T49" s="35"/>
      <c r="U49" s="150"/>
      <c r="V49" s="35"/>
      <c r="W49" s="35"/>
      <c r="X49" s="35"/>
      <c r="Y49" s="35"/>
      <c r="Z49" s="35"/>
      <c r="AA49" s="35"/>
      <c r="AB49" s="150"/>
      <c r="AC49" s="35"/>
      <c r="AD49" s="35"/>
      <c r="AE49" s="35"/>
      <c r="AF49" s="35"/>
      <c r="AG49" s="37"/>
      <c r="AH49" s="172">
        <f>COUNTIF(C49:AG49,"XX")+COUNTA(C49:AG49)+COUNTIF(C49:AG49,"XS")</f>
        <v>0</v>
      </c>
      <c r="AI49" s="3"/>
    </row>
    <row r="50" spans="1:35">
      <c r="A50" s="281"/>
      <c r="B50" s="169" t="s">
        <v>6</v>
      </c>
      <c r="C50" s="58"/>
      <c r="D50" s="39"/>
      <c r="E50" s="39"/>
      <c r="F50" s="39"/>
      <c r="G50" s="151"/>
      <c r="H50" s="39"/>
      <c r="I50" s="39"/>
      <c r="J50" s="39"/>
      <c r="K50" s="39"/>
      <c r="L50" s="39"/>
      <c r="M50" s="39"/>
      <c r="N50" s="151"/>
      <c r="O50" s="39"/>
      <c r="P50" s="39"/>
      <c r="Q50" s="39"/>
      <c r="R50" s="39"/>
      <c r="S50" s="39"/>
      <c r="T50" s="39"/>
      <c r="U50" s="151"/>
      <c r="V50" s="39"/>
      <c r="W50" s="39"/>
      <c r="X50" s="39"/>
      <c r="Y50" s="39"/>
      <c r="Z50" s="39"/>
      <c r="AA50" s="39"/>
      <c r="AB50" s="151"/>
      <c r="AC50" s="39"/>
      <c r="AD50" s="39"/>
      <c r="AE50" s="39"/>
      <c r="AF50" s="39"/>
      <c r="AG50" s="41"/>
      <c r="AH50" s="173">
        <f>COUNTA(C50:AG50)</f>
        <v>0</v>
      </c>
      <c r="AI50" s="4">
        <f>SUM(C50:AG50)</f>
        <v>0</v>
      </c>
    </row>
    <row r="51" spans="1:35">
      <c r="A51" s="281"/>
      <c r="B51" s="169" t="s">
        <v>7</v>
      </c>
      <c r="C51" s="57"/>
      <c r="D51" s="35"/>
      <c r="E51" s="35"/>
      <c r="F51" s="35"/>
      <c r="G51" s="150"/>
      <c r="H51" s="35"/>
      <c r="I51" s="35"/>
      <c r="J51" s="35"/>
      <c r="K51" s="35"/>
      <c r="L51" s="35"/>
      <c r="M51" s="35"/>
      <c r="N51" s="150"/>
      <c r="O51" s="35"/>
      <c r="P51" s="35"/>
      <c r="Q51" s="35"/>
      <c r="R51" s="35"/>
      <c r="S51" s="35"/>
      <c r="T51" s="35"/>
      <c r="U51" s="150"/>
      <c r="V51" s="35"/>
      <c r="W51" s="35"/>
      <c r="X51" s="35"/>
      <c r="Y51" s="35"/>
      <c r="Z51" s="35"/>
      <c r="AA51" s="35"/>
      <c r="AB51" s="150"/>
      <c r="AC51" s="35"/>
      <c r="AD51" s="35"/>
      <c r="AE51" s="35"/>
      <c r="AF51" s="35"/>
      <c r="AG51" s="37"/>
      <c r="AH51" s="173">
        <f>COUNTA(C51:AG51)</f>
        <v>0</v>
      </c>
      <c r="AI51" s="3">
        <f>SUM(C51:AG51)</f>
        <v>0</v>
      </c>
    </row>
    <row r="52" spans="1:35" ht="13.5" thickBot="1">
      <c r="A52" s="281"/>
      <c r="B52" s="170" t="s">
        <v>36</v>
      </c>
      <c r="C52" s="158"/>
      <c r="D52" s="64"/>
      <c r="E52" s="64"/>
      <c r="F52" s="64"/>
      <c r="G52" s="156"/>
      <c r="H52" s="64"/>
      <c r="I52" s="64"/>
      <c r="J52" s="64"/>
      <c r="K52" s="64"/>
      <c r="L52" s="64"/>
      <c r="M52" s="64"/>
      <c r="N52" s="156"/>
      <c r="O52" s="64"/>
      <c r="P52" s="64"/>
      <c r="Q52" s="64"/>
      <c r="R52" s="64"/>
      <c r="S52" s="64"/>
      <c r="T52" s="64"/>
      <c r="U52" s="156"/>
      <c r="V52" s="64"/>
      <c r="W52" s="64"/>
      <c r="X52" s="64"/>
      <c r="Y52" s="64"/>
      <c r="Z52" s="64"/>
      <c r="AA52" s="64"/>
      <c r="AB52" s="156"/>
      <c r="AC52" s="64"/>
      <c r="AD52" s="64"/>
      <c r="AE52" s="64"/>
      <c r="AF52" s="64"/>
      <c r="AG52" s="65"/>
      <c r="AH52" s="174">
        <f>COUNTA(C52:AG52)</f>
        <v>0</v>
      </c>
      <c r="AI52" s="6"/>
    </row>
    <row r="53" spans="1:35" ht="13.5" thickBot="1">
      <c r="A53" s="282"/>
      <c r="B53" s="99" t="s">
        <v>8</v>
      </c>
      <c r="C53" s="175">
        <f t="shared" ref="C53:AG53" si="13">COUNTA(C46,C47,C49,C50,C51)</f>
        <v>0</v>
      </c>
      <c r="D53" s="176">
        <f t="shared" si="13"/>
        <v>0</v>
      </c>
      <c r="E53" s="47">
        <f t="shared" si="13"/>
        <v>0</v>
      </c>
      <c r="F53" s="46">
        <f t="shared" si="13"/>
        <v>0</v>
      </c>
      <c r="G53" s="148">
        <f t="shared" si="13"/>
        <v>0</v>
      </c>
      <c r="H53" s="175">
        <f t="shared" si="13"/>
        <v>0</v>
      </c>
      <c r="I53" s="176">
        <f t="shared" si="13"/>
        <v>0</v>
      </c>
      <c r="J53" s="177">
        <f t="shared" si="13"/>
        <v>0</v>
      </c>
      <c r="K53" s="47">
        <f t="shared" si="13"/>
        <v>0</v>
      </c>
      <c r="L53" s="47">
        <f t="shared" si="13"/>
        <v>0</v>
      </c>
      <c r="M53" s="175">
        <f t="shared" si="13"/>
        <v>0</v>
      </c>
      <c r="N53" s="178">
        <f t="shared" si="13"/>
        <v>0</v>
      </c>
      <c r="O53" s="176">
        <f t="shared" si="13"/>
        <v>0</v>
      </c>
      <c r="P53" s="176">
        <f t="shared" si="13"/>
        <v>0</v>
      </c>
      <c r="Q53" s="176">
        <f t="shared" si="13"/>
        <v>0</v>
      </c>
      <c r="R53" s="176">
        <f t="shared" si="13"/>
        <v>0</v>
      </c>
      <c r="S53" s="176">
        <f t="shared" si="13"/>
        <v>0</v>
      </c>
      <c r="T53" s="177">
        <f t="shared" si="13"/>
        <v>0</v>
      </c>
      <c r="U53" s="148">
        <f t="shared" si="13"/>
        <v>0</v>
      </c>
      <c r="V53" s="176">
        <f t="shared" si="13"/>
        <v>0</v>
      </c>
      <c r="W53" s="176">
        <f t="shared" si="13"/>
        <v>0</v>
      </c>
      <c r="X53" s="176">
        <f t="shared" si="13"/>
        <v>0</v>
      </c>
      <c r="Y53" s="176">
        <f t="shared" si="13"/>
        <v>0</v>
      </c>
      <c r="Z53" s="177">
        <f t="shared" si="13"/>
        <v>0</v>
      </c>
      <c r="AA53" s="47">
        <f t="shared" si="13"/>
        <v>0</v>
      </c>
      <c r="AB53" s="178">
        <f t="shared" si="13"/>
        <v>0</v>
      </c>
      <c r="AC53" s="176">
        <f t="shared" si="13"/>
        <v>0</v>
      </c>
      <c r="AD53" s="176">
        <f t="shared" si="13"/>
        <v>0</v>
      </c>
      <c r="AE53" s="176">
        <f t="shared" si="13"/>
        <v>0</v>
      </c>
      <c r="AF53" s="176">
        <f t="shared" si="13"/>
        <v>0</v>
      </c>
      <c r="AG53" s="183">
        <f t="shared" si="13"/>
        <v>0</v>
      </c>
      <c r="AH53" s="7">
        <f>SUM(AH46:AH47,AH49:AH52)</f>
        <v>0</v>
      </c>
      <c r="AI53" s="8">
        <f>COUNTIF(C53:AG53,0)</f>
        <v>31</v>
      </c>
    </row>
    <row r="54" spans="1:35">
      <c r="A54" s="79"/>
      <c r="B54" s="1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</row>
    <row r="55" spans="1:35" ht="13.5" thickBot="1">
      <c r="A55" s="79"/>
      <c r="B55"/>
      <c r="C55" s="50"/>
      <c r="D55" s="50"/>
      <c r="E55" s="50"/>
      <c r="F55" s="192"/>
      <c r="G55" s="192"/>
      <c r="H55" s="300"/>
      <c r="I55" s="301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81"/>
      <c r="Z55" s="181"/>
      <c r="AA55" s="181"/>
      <c r="AB55" s="181"/>
      <c r="AC55" s="181"/>
      <c r="AD55" s="181"/>
      <c r="AE55" s="50"/>
      <c r="AF55" s="50"/>
      <c r="AG55" s="50"/>
      <c r="AH55" s="192"/>
      <c r="AI55" s="190"/>
    </row>
    <row r="56" spans="1:35" ht="13.5" thickBot="1">
      <c r="A56" s="280" t="s">
        <v>11</v>
      </c>
      <c r="B56" s="98"/>
      <c r="C56" s="60">
        <v>1</v>
      </c>
      <c r="D56" s="148">
        <v>2</v>
      </c>
      <c r="E56" s="47">
        <v>3</v>
      </c>
      <c r="F56" s="47">
        <v>4</v>
      </c>
      <c r="G56" s="162">
        <v>5</v>
      </c>
      <c r="H56" s="47">
        <v>6</v>
      </c>
      <c r="I56" s="47">
        <v>7</v>
      </c>
      <c r="J56" s="46">
        <v>8</v>
      </c>
      <c r="K56" s="148">
        <v>9</v>
      </c>
      <c r="L56" s="47">
        <v>10</v>
      </c>
      <c r="M56" s="47">
        <v>11</v>
      </c>
      <c r="N56" s="47">
        <v>12</v>
      </c>
      <c r="O56" s="47">
        <v>13</v>
      </c>
      <c r="P56" s="47">
        <v>14</v>
      </c>
      <c r="Q56" s="47">
        <v>15</v>
      </c>
      <c r="R56" s="148">
        <v>16</v>
      </c>
      <c r="S56" s="47">
        <v>17</v>
      </c>
      <c r="T56" s="47">
        <v>18</v>
      </c>
      <c r="U56" s="47">
        <v>19</v>
      </c>
      <c r="V56" s="47">
        <v>20</v>
      </c>
      <c r="W56" s="47">
        <v>21</v>
      </c>
      <c r="X56" s="47">
        <v>22</v>
      </c>
      <c r="Y56" s="187">
        <v>23</v>
      </c>
      <c r="Z56" s="47">
        <v>24</v>
      </c>
      <c r="AA56" s="47">
        <v>25</v>
      </c>
      <c r="AB56" s="47">
        <v>26</v>
      </c>
      <c r="AC56" s="162">
        <v>27</v>
      </c>
      <c r="AD56" s="47">
        <v>28</v>
      </c>
      <c r="AE56" s="46">
        <v>29</v>
      </c>
      <c r="AF56" s="153">
        <v>30</v>
      </c>
      <c r="AG56" s="56"/>
      <c r="AH56" s="16" t="s">
        <v>1</v>
      </c>
      <c r="AI56" s="8" t="s">
        <v>2</v>
      </c>
    </row>
    <row r="57" spans="1:35">
      <c r="A57" s="281"/>
      <c r="B57" s="100" t="s">
        <v>3</v>
      </c>
      <c r="C57" s="30"/>
      <c r="D57" s="149"/>
      <c r="E57" s="31"/>
      <c r="F57" s="31"/>
      <c r="G57" s="163"/>
      <c r="H57" s="31"/>
      <c r="I57" s="31"/>
      <c r="J57" s="30"/>
      <c r="K57" s="149"/>
      <c r="L57" s="31"/>
      <c r="M57" s="31"/>
      <c r="N57" s="31"/>
      <c r="O57" s="31"/>
      <c r="P57" s="31"/>
      <c r="Q57" s="31"/>
      <c r="R57" s="149"/>
      <c r="S57" s="31"/>
      <c r="T57" s="31"/>
      <c r="U57" s="31"/>
      <c r="V57" s="31"/>
      <c r="W57" s="31"/>
      <c r="X57" s="31"/>
      <c r="Y57" s="184"/>
      <c r="Z57" s="31"/>
      <c r="AA57" s="31"/>
      <c r="AB57" s="31"/>
      <c r="AC57" s="163"/>
      <c r="AD57" s="31"/>
      <c r="AE57" s="30"/>
      <c r="AF57" s="160"/>
      <c r="AG57" s="56"/>
      <c r="AH57" s="17">
        <f>2*(COUNTIF(C57:AG57,"XX"))+COUNTIF(C57:AG57,"X")+COUNTIF(C57:AG57,"S")+COUNTIF(C57:AG57,"U")+2*COUNTIF(C57:AG57,"UX")+2*COUNTIF(C57:AG57,"SX")</f>
        <v>0</v>
      </c>
      <c r="AI57" s="18"/>
    </row>
    <row r="58" spans="1:35">
      <c r="A58" s="281"/>
      <c r="B58" s="75" t="s">
        <v>4</v>
      </c>
      <c r="C58" s="34"/>
      <c r="D58" s="150"/>
      <c r="E58" s="35"/>
      <c r="F58" s="35"/>
      <c r="G58" s="164"/>
      <c r="H58" s="35"/>
      <c r="I58" s="35"/>
      <c r="J58" s="34"/>
      <c r="K58" s="150"/>
      <c r="L58" s="35"/>
      <c r="M58" s="35"/>
      <c r="N58" s="35"/>
      <c r="O58" s="35"/>
      <c r="P58" s="35"/>
      <c r="Q58" s="35"/>
      <c r="R58" s="150"/>
      <c r="S58" s="35"/>
      <c r="T58" s="35"/>
      <c r="U58" s="35"/>
      <c r="V58" s="35"/>
      <c r="W58" s="35"/>
      <c r="X58" s="35"/>
      <c r="Y58" s="185"/>
      <c r="Z58" s="35"/>
      <c r="AA58" s="35"/>
      <c r="AB58" s="35"/>
      <c r="AC58" s="164"/>
      <c r="AD58" s="35"/>
      <c r="AE58" s="34"/>
      <c r="AF58" s="154"/>
      <c r="AG58" s="56"/>
      <c r="AH58" s="2">
        <f>COUNTA(C58:AG58)</f>
        <v>0</v>
      </c>
      <c r="AI58" s="3"/>
    </row>
    <row r="59" spans="1:35">
      <c r="A59" s="281"/>
      <c r="B59" s="75" t="s">
        <v>47</v>
      </c>
      <c r="C59" s="34"/>
      <c r="D59" s="150"/>
      <c r="E59" s="35"/>
      <c r="F59" s="35"/>
      <c r="G59" s="164"/>
      <c r="H59" s="35"/>
      <c r="I59" s="35"/>
      <c r="J59" s="34"/>
      <c r="K59" s="150"/>
      <c r="L59" s="35"/>
      <c r="M59" s="35"/>
      <c r="N59" s="35"/>
      <c r="O59" s="35"/>
      <c r="P59" s="35"/>
      <c r="Q59" s="35"/>
      <c r="R59" s="150"/>
      <c r="S59" s="35"/>
      <c r="T59" s="35"/>
      <c r="U59" s="35"/>
      <c r="V59" s="35"/>
      <c r="W59" s="35"/>
      <c r="X59" s="35"/>
      <c r="Y59" s="185"/>
      <c r="Z59" s="35"/>
      <c r="AA59" s="35"/>
      <c r="AB59" s="35"/>
      <c r="AC59" s="164"/>
      <c r="AD59" s="35"/>
      <c r="AE59" s="34"/>
      <c r="AF59" s="154"/>
      <c r="AG59" s="56"/>
      <c r="AH59" s="2">
        <f>COUNTA(C59:AG59)-AI59</f>
        <v>0</v>
      </c>
      <c r="AI59" s="3">
        <f>COUNTIF(C59:AG59,"K")</f>
        <v>0</v>
      </c>
    </row>
    <row r="60" spans="1:35">
      <c r="A60" s="281"/>
      <c r="B60" s="75" t="s">
        <v>5</v>
      </c>
      <c r="C60" s="34"/>
      <c r="D60" s="150"/>
      <c r="E60" s="35"/>
      <c r="F60" s="35"/>
      <c r="G60" s="164"/>
      <c r="H60" s="35"/>
      <c r="I60" s="35"/>
      <c r="J60" s="34"/>
      <c r="K60" s="150"/>
      <c r="L60" s="35"/>
      <c r="M60" s="35"/>
      <c r="N60" s="35"/>
      <c r="O60" s="35"/>
      <c r="P60" s="35"/>
      <c r="Q60" s="35"/>
      <c r="R60" s="150"/>
      <c r="S60" s="35"/>
      <c r="T60" s="35"/>
      <c r="U60" s="35"/>
      <c r="V60" s="35"/>
      <c r="W60" s="35"/>
      <c r="X60" s="35"/>
      <c r="Y60" s="185"/>
      <c r="Z60" s="35"/>
      <c r="AA60" s="35"/>
      <c r="AB60" s="35"/>
      <c r="AC60" s="164"/>
      <c r="AD60" s="35"/>
      <c r="AE60" s="34"/>
      <c r="AF60" s="154"/>
      <c r="AG60" s="56"/>
      <c r="AH60" s="17">
        <f>COUNTIF(C60:AG60,"XX")+COUNTA(C60:AG60)+COUNTIF(C60:AG60,"XS")</f>
        <v>0</v>
      </c>
      <c r="AI60" s="3"/>
    </row>
    <row r="61" spans="1:35">
      <c r="A61" s="281"/>
      <c r="B61" s="75" t="s">
        <v>6</v>
      </c>
      <c r="C61" s="38"/>
      <c r="D61" s="151"/>
      <c r="E61" s="39"/>
      <c r="F61" s="39"/>
      <c r="G61" s="165"/>
      <c r="H61" s="39"/>
      <c r="I61" s="39"/>
      <c r="J61" s="38"/>
      <c r="K61" s="151"/>
      <c r="L61" s="39"/>
      <c r="M61" s="39"/>
      <c r="N61" s="39"/>
      <c r="O61" s="39"/>
      <c r="P61" s="39"/>
      <c r="Q61" s="39"/>
      <c r="R61" s="151"/>
      <c r="S61" s="39"/>
      <c r="T61" s="39"/>
      <c r="U61" s="39"/>
      <c r="V61" s="39"/>
      <c r="W61" s="39"/>
      <c r="X61" s="39"/>
      <c r="Y61" s="186"/>
      <c r="Z61" s="39"/>
      <c r="AA61" s="39"/>
      <c r="AB61" s="39"/>
      <c r="AC61" s="165"/>
      <c r="AD61" s="39"/>
      <c r="AE61" s="38"/>
      <c r="AF61" s="155"/>
      <c r="AG61" s="56"/>
      <c r="AH61" s="2">
        <f>COUNTA(C61:AG61)</f>
        <v>0</v>
      </c>
      <c r="AI61" s="4">
        <f>SUM(C61:AG61)</f>
        <v>0</v>
      </c>
    </row>
    <row r="62" spans="1:35">
      <c r="A62" s="281"/>
      <c r="B62" s="75" t="s">
        <v>7</v>
      </c>
      <c r="C62" s="34"/>
      <c r="D62" s="150"/>
      <c r="E62" s="35"/>
      <c r="F62" s="35"/>
      <c r="G62" s="164"/>
      <c r="H62" s="35"/>
      <c r="I62" s="35"/>
      <c r="J62" s="34"/>
      <c r="K62" s="150"/>
      <c r="L62" s="35"/>
      <c r="M62" s="35"/>
      <c r="N62" s="35"/>
      <c r="O62" s="35"/>
      <c r="P62" s="35"/>
      <c r="Q62" s="35"/>
      <c r="R62" s="150"/>
      <c r="S62" s="35"/>
      <c r="T62" s="35"/>
      <c r="U62" s="35"/>
      <c r="V62" s="35"/>
      <c r="W62" s="35"/>
      <c r="X62" s="35"/>
      <c r="Y62" s="185"/>
      <c r="Z62" s="35"/>
      <c r="AA62" s="35"/>
      <c r="AB62" s="35"/>
      <c r="AC62" s="164"/>
      <c r="AD62" s="35"/>
      <c r="AE62" s="34"/>
      <c r="AF62" s="154"/>
      <c r="AG62" s="56"/>
      <c r="AH62" s="2">
        <f>COUNTA(C62:AG62)</f>
        <v>0</v>
      </c>
      <c r="AI62" s="3">
        <f>SUM(C62:AG62)</f>
        <v>0</v>
      </c>
    </row>
    <row r="63" spans="1:35" ht="13.5" thickBot="1">
      <c r="A63" s="281"/>
      <c r="B63" s="101" t="s">
        <v>36</v>
      </c>
      <c r="C63" s="42"/>
      <c r="D63" s="152"/>
      <c r="E63" s="43"/>
      <c r="F63" s="43"/>
      <c r="G63" s="166"/>
      <c r="H63" s="43"/>
      <c r="I63" s="43"/>
      <c r="J63" s="42"/>
      <c r="K63" s="152"/>
      <c r="L63" s="43"/>
      <c r="M63" s="43"/>
      <c r="N63" s="43"/>
      <c r="O63" s="43"/>
      <c r="P63" s="43"/>
      <c r="Q63" s="43"/>
      <c r="R63" s="152"/>
      <c r="S63" s="43"/>
      <c r="T63" s="43"/>
      <c r="U63" s="43"/>
      <c r="V63" s="43"/>
      <c r="W63" s="43"/>
      <c r="X63" s="43"/>
      <c r="Y63" s="199"/>
      <c r="Z63" s="43"/>
      <c r="AA63" s="43"/>
      <c r="AB63" s="43"/>
      <c r="AC63" s="166"/>
      <c r="AD63" s="43"/>
      <c r="AE63" s="42"/>
      <c r="AF63" s="200"/>
      <c r="AG63" s="56"/>
      <c r="AH63" s="5">
        <f>COUNTA(C63:AG63)</f>
        <v>0</v>
      </c>
      <c r="AI63" s="6"/>
    </row>
    <row r="64" spans="1:35" ht="13.5" thickBot="1">
      <c r="A64" s="282"/>
      <c r="B64" s="99" t="s">
        <v>8</v>
      </c>
      <c r="C64" s="60">
        <f t="shared" ref="C64:AF64" si="14">COUNTA(C57,C58,C60,C61,C62)</f>
        <v>0</v>
      </c>
      <c r="D64" s="148">
        <f t="shared" si="14"/>
        <v>0</v>
      </c>
      <c r="E64" s="47">
        <f t="shared" si="14"/>
        <v>0</v>
      </c>
      <c r="F64" s="47">
        <f t="shared" si="14"/>
        <v>0</v>
      </c>
      <c r="G64" s="162">
        <f t="shared" si="14"/>
        <v>0</v>
      </c>
      <c r="H64" s="47">
        <f t="shared" si="14"/>
        <v>0</v>
      </c>
      <c r="I64" s="47">
        <f t="shared" si="14"/>
        <v>0</v>
      </c>
      <c r="J64" s="46">
        <f t="shared" si="14"/>
        <v>0</v>
      </c>
      <c r="K64" s="148">
        <f t="shared" si="14"/>
        <v>0</v>
      </c>
      <c r="L64" s="47">
        <f t="shared" si="14"/>
        <v>0</v>
      </c>
      <c r="M64" s="47">
        <f t="shared" si="14"/>
        <v>0</v>
      </c>
      <c r="N64" s="47">
        <f t="shared" si="14"/>
        <v>0</v>
      </c>
      <c r="O64" s="47">
        <f t="shared" si="14"/>
        <v>0</v>
      </c>
      <c r="P64" s="47">
        <f t="shared" si="14"/>
        <v>0</v>
      </c>
      <c r="Q64" s="47">
        <f t="shared" si="14"/>
        <v>0</v>
      </c>
      <c r="R64" s="148">
        <f t="shared" si="14"/>
        <v>0</v>
      </c>
      <c r="S64" s="47">
        <f t="shared" si="14"/>
        <v>0</v>
      </c>
      <c r="T64" s="47">
        <f t="shared" si="14"/>
        <v>0</v>
      </c>
      <c r="U64" s="47">
        <f t="shared" si="14"/>
        <v>0</v>
      </c>
      <c r="V64" s="47">
        <f t="shared" si="14"/>
        <v>0</v>
      </c>
      <c r="W64" s="47">
        <f t="shared" si="14"/>
        <v>0</v>
      </c>
      <c r="X64" s="47">
        <f t="shared" si="14"/>
        <v>0</v>
      </c>
      <c r="Y64" s="187">
        <f t="shared" si="14"/>
        <v>0</v>
      </c>
      <c r="Z64" s="47">
        <f t="shared" si="14"/>
        <v>0</v>
      </c>
      <c r="AA64" s="47">
        <f t="shared" si="14"/>
        <v>0</v>
      </c>
      <c r="AB64" s="47">
        <f t="shared" si="14"/>
        <v>0</v>
      </c>
      <c r="AC64" s="162">
        <f t="shared" si="14"/>
        <v>0</v>
      </c>
      <c r="AD64" s="47">
        <f t="shared" si="14"/>
        <v>0</v>
      </c>
      <c r="AE64" s="46">
        <f t="shared" si="14"/>
        <v>0</v>
      </c>
      <c r="AF64" s="153">
        <f t="shared" si="14"/>
        <v>0</v>
      </c>
      <c r="AG64" s="56"/>
      <c r="AH64" s="7">
        <f>SUM(AH57:AH58,AH60:AH63)</f>
        <v>0</v>
      </c>
      <c r="AI64" s="8">
        <f>COUNTIF(C64:AG64,0)</f>
        <v>30</v>
      </c>
    </row>
    <row r="65" spans="1:35">
      <c r="A65" s="79"/>
      <c r="B65" s="1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</row>
    <row r="66" spans="1:35" ht="13.5" thickBot="1">
      <c r="A66" s="79"/>
      <c r="B66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192"/>
      <c r="R66" s="192"/>
      <c r="S66" s="192"/>
      <c r="T66" s="192"/>
      <c r="U66" s="192"/>
      <c r="V66" s="192"/>
      <c r="W66" s="192"/>
      <c r="X66" s="192"/>
      <c r="Y66" s="192"/>
      <c r="Z66" s="192"/>
      <c r="AA66" s="192"/>
      <c r="AB66" s="192"/>
      <c r="AC66" s="192"/>
      <c r="AD66" s="50"/>
      <c r="AE66" s="50"/>
      <c r="AF66" s="50"/>
      <c r="AG66" s="50"/>
      <c r="AH66" s="192"/>
      <c r="AI66" s="190"/>
    </row>
    <row r="67" spans="1:35" ht="13.5" thickBot="1">
      <c r="A67" s="280" t="s">
        <v>12</v>
      </c>
      <c r="B67" s="98"/>
      <c r="C67" s="60">
        <v>1</v>
      </c>
      <c r="D67" s="47">
        <v>2</v>
      </c>
      <c r="E67" s="47">
        <v>3</v>
      </c>
      <c r="F67" s="47">
        <v>4</v>
      </c>
      <c r="G67" s="47">
        <v>5</v>
      </c>
      <c r="H67" s="47">
        <v>6</v>
      </c>
      <c r="I67" s="148">
        <v>7</v>
      </c>
      <c r="J67" s="47">
        <v>8</v>
      </c>
      <c r="K67" s="47">
        <v>9</v>
      </c>
      <c r="L67" s="47">
        <v>10</v>
      </c>
      <c r="M67" s="47">
        <v>11</v>
      </c>
      <c r="N67" s="47">
        <v>12</v>
      </c>
      <c r="O67" s="47">
        <v>13</v>
      </c>
      <c r="P67" s="148">
        <v>14</v>
      </c>
      <c r="Q67" s="47">
        <v>15</v>
      </c>
      <c r="R67" s="47">
        <v>16</v>
      </c>
      <c r="S67" s="47">
        <v>17</v>
      </c>
      <c r="T67" s="47">
        <v>18</v>
      </c>
      <c r="U67" s="47">
        <v>19</v>
      </c>
      <c r="V67" s="47">
        <v>20</v>
      </c>
      <c r="W67" s="148">
        <v>21</v>
      </c>
      <c r="X67" s="47">
        <v>22</v>
      </c>
      <c r="Y67" s="47">
        <v>23</v>
      </c>
      <c r="Z67" s="47">
        <v>24</v>
      </c>
      <c r="AA67" s="47">
        <v>25</v>
      </c>
      <c r="AB67" s="47">
        <v>26</v>
      </c>
      <c r="AC67" s="47">
        <v>27</v>
      </c>
      <c r="AD67" s="148">
        <v>28</v>
      </c>
      <c r="AE67" s="47">
        <v>29</v>
      </c>
      <c r="AF67" s="47">
        <v>30</v>
      </c>
      <c r="AG67" s="49">
        <v>31</v>
      </c>
      <c r="AH67" s="16" t="s">
        <v>1</v>
      </c>
      <c r="AI67" s="8" t="s">
        <v>2</v>
      </c>
    </row>
    <row r="68" spans="1:35">
      <c r="A68" s="281"/>
      <c r="B68" s="100" t="s">
        <v>3</v>
      </c>
      <c r="C68" s="30"/>
      <c r="D68" s="31"/>
      <c r="E68" s="31"/>
      <c r="F68" s="31"/>
      <c r="G68" s="31"/>
      <c r="H68" s="31"/>
      <c r="I68" s="149"/>
      <c r="J68" s="31"/>
      <c r="K68" s="31"/>
      <c r="L68" s="31"/>
      <c r="M68" s="31"/>
      <c r="N68" s="31"/>
      <c r="O68" s="31"/>
      <c r="P68" s="149"/>
      <c r="Q68" s="31"/>
      <c r="R68" s="31"/>
      <c r="S68" s="31"/>
      <c r="T68" s="31"/>
      <c r="U68" s="31"/>
      <c r="V68" s="31"/>
      <c r="W68" s="149"/>
      <c r="X68" s="31"/>
      <c r="Y68" s="31"/>
      <c r="Z68" s="31"/>
      <c r="AA68" s="31"/>
      <c r="AB68" s="31"/>
      <c r="AC68" s="31"/>
      <c r="AD68" s="149"/>
      <c r="AE68" s="31"/>
      <c r="AF68" s="31"/>
      <c r="AG68" s="33"/>
      <c r="AH68" s="17">
        <f>2*(COUNTIF(C68:AG68,"XX"))+COUNTIF(C68:AG68,"X")+COUNTIF(C68:AG68,"S")+COUNTIF(C68:AG68,"U")+2*COUNTIF(C68:AG68,"UX")+2*COUNTIF(C68:AG68,"SX")</f>
        <v>0</v>
      </c>
      <c r="AI68" s="18"/>
    </row>
    <row r="69" spans="1:35">
      <c r="A69" s="281"/>
      <c r="B69" s="75" t="s">
        <v>4</v>
      </c>
      <c r="C69" s="34"/>
      <c r="D69" s="35"/>
      <c r="E69" s="35"/>
      <c r="F69" s="35"/>
      <c r="G69" s="35"/>
      <c r="H69" s="35"/>
      <c r="I69" s="150"/>
      <c r="J69" s="35"/>
      <c r="K69" s="35"/>
      <c r="L69" s="35"/>
      <c r="M69" s="35"/>
      <c r="N69" s="35"/>
      <c r="O69" s="35"/>
      <c r="P69" s="150"/>
      <c r="Q69" s="35"/>
      <c r="R69" s="35"/>
      <c r="S69" s="35"/>
      <c r="T69" s="35"/>
      <c r="U69" s="35"/>
      <c r="V69" s="35"/>
      <c r="W69" s="150"/>
      <c r="X69" s="35"/>
      <c r="Y69" s="35"/>
      <c r="Z69" s="35"/>
      <c r="AA69" s="35"/>
      <c r="AB69" s="35"/>
      <c r="AC69" s="35"/>
      <c r="AD69" s="150"/>
      <c r="AE69" s="35"/>
      <c r="AF69" s="35"/>
      <c r="AG69" s="37"/>
      <c r="AH69" s="2">
        <f>COUNTA(C69:AG69)</f>
        <v>0</v>
      </c>
      <c r="AI69" s="3"/>
    </row>
    <row r="70" spans="1:35">
      <c r="A70" s="281"/>
      <c r="B70" s="75" t="s">
        <v>47</v>
      </c>
      <c r="C70" s="34"/>
      <c r="D70" s="35"/>
      <c r="E70" s="35"/>
      <c r="F70" s="35"/>
      <c r="G70" s="35"/>
      <c r="H70" s="35"/>
      <c r="I70" s="150"/>
      <c r="J70" s="35"/>
      <c r="K70" s="35"/>
      <c r="L70" s="35"/>
      <c r="M70" s="35"/>
      <c r="N70" s="35"/>
      <c r="O70" s="35"/>
      <c r="P70" s="150"/>
      <c r="Q70" s="35"/>
      <c r="R70" s="35"/>
      <c r="S70" s="35"/>
      <c r="T70" s="35"/>
      <c r="U70" s="35"/>
      <c r="V70" s="35"/>
      <c r="W70" s="150"/>
      <c r="X70" s="35"/>
      <c r="Y70" s="35"/>
      <c r="Z70" s="35"/>
      <c r="AA70" s="35"/>
      <c r="AB70" s="35"/>
      <c r="AC70" s="35"/>
      <c r="AD70" s="150"/>
      <c r="AE70" s="35"/>
      <c r="AF70" s="35"/>
      <c r="AG70" s="37"/>
      <c r="AH70" s="2">
        <f>COUNTA(C70:AG70)-AI70</f>
        <v>0</v>
      </c>
      <c r="AI70" s="3">
        <f>COUNTIF(C70:AG70,"K")</f>
        <v>0</v>
      </c>
    </row>
    <row r="71" spans="1:35">
      <c r="A71" s="281"/>
      <c r="B71" s="75" t="s">
        <v>5</v>
      </c>
      <c r="C71" s="34"/>
      <c r="D71" s="35"/>
      <c r="E71" s="35"/>
      <c r="F71" s="35"/>
      <c r="G71" s="35"/>
      <c r="H71" s="35"/>
      <c r="I71" s="150"/>
      <c r="J71" s="35"/>
      <c r="K71" s="35"/>
      <c r="L71" s="35"/>
      <c r="M71" s="35"/>
      <c r="N71" s="35"/>
      <c r="O71" s="35"/>
      <c r="P71" s="150"/>
      <c r="Q71" s="35"/>
      <c r="R71" s="35"/>
      <c r="S71" s="35"/>
      <c r="T71" s="35"/>
      <c r="U71" s="35"/>
      <c r="V71" s="35"/>
      <c r="W71" s="150"/>
      <c r="X71" s="35"/>
      <c r="Y71" s="35"/>
      <c r="Z71" s="35"/>
      <c r="AA71" s="35"/>
      <c r="AB71" s="35"/>
      <c r="AC71" s="35"/>
      <c r="AD71" s="150"/>
      <c r="AE71" s="35"/>
      <c r="AF71" s="35"/>
      <c r="AG71" s="37"/>
      <c r="AH71" s="17">
        <f>COUNTIF(C71:AG71,"XX")+COUNTA(C71:AG71)+COUNTIF(C71:AG71,"XS")</f>
        <v>0</v>
      </c>
      <c r="AI71" s="3"/>
    </row>
    <row r="72" spans="1:35">
      <c r="A72" s="281"/>
      <c r="B72" s="75" t="s">
        <v>6</v>
      </c>
      <c r="C72" s="38"/>
      <c r="D72" s="39"/>
      <c r="E72" s="39"/>
      <c r="F72" s="39"/>
      <c r="G72" s="39"/>
      <c r="H72" s="39"/>
      <c r="I72" s="151"/>
      <c r="J72" s="39"/>
      <c r="K72" s="39"/>
      <c r="L72" s="39"/>
      <c r="M72" s="39"/>
      <c r="N72" s="39"/>
      <c r="O72" s="39"/>
      <c r="P72" s="151"/>
      <c r="Q72" s="39"/>
      <c r="R72" s="39"/>
      <c r="S72" s="39"/>
      <c r="T72" s="39"/>
      <c r="U72" s="39"/>
      <c r="V72" s="39"/>
      <c r="W72" s="151"/>
      <c r="X72" s="39"/>
      <c r="Y72" s="39"/>
      <c r="Z72" s="39"/>
      <c r="AA72" s="39"/>
      <c r="AB72" s="39"/>
      <c r="AC72" s="39"/>
      <c r="AD72" s="151"/>
      <c r="AE72" s="39"/>
      <c r="AF72" s="39"/>
      <c r="AG72" s="41"/>
      <c r="AH72" s="2">
        <f>COUNTA(C72:AG72)</f>
        <v>0</v>
      </c>
      <c r="AI72" s="4">
        <f>SUM(C72:AG72)</f>
        <v>0</v>
      </c>
    </row>
    <row r="73" spans="1:35">
      <c r="A73" s="281"/>
      <c r="B73" s="75" t="s">
        <v>7</v>
      </c>
      <c r="C73" s="34"/>
      <c r="D73" s="35"/>
      <c r="E73" s="35"/>
      <c r="F73" s="35"/>
      <c r="G73" s="35"/>
      <c r="H73" s="35"/>
      <c r="I73" s="150"/>
      <c r="J73" s="35"/>
      <c r="K73" s="35"/>
      <c r="L73" s="35"/>
      <c r="M73" s="35"/>
      <c r="N73" s="35"/>
      <c r="O73" s="35"/>
      <c r="P73" s="150"/>
      <c r="Q73" s="35"/>
      <c r="R73" s="35"/>
      <c r="S73" s="35"/>
      <c r="T73" s="35"/>
      <c r="U73" s="35"/>
      <c r="V73" s="35"/>
      <c r="W73" s="150"/>
      <c r="X73" s="35"/>
      <c r="Y73" s="35"/>
      <c r="Z73" s="35"/>
      <c r="AA73" s="35"/>
      <c r="AB73" s="35"/>
      <c r="AC73" s="35"/>
      <c r="AD73" s="150"/>
      <c r="AE73" s="35"/>
      <c r="AF73" s="35"/>
      <c r="AG73" s="37"/>
      <c r="AH73" s="2">
        <f>COUNTA(C73:AG73)</f>
        <v>0</v>
      </c>
      <c r="AI73" s="3">
        <f>SUM(C73:AG73)</f>
        <v>0</v>
      </c>
    </row>
    <row r="74" spans="1:35" ht="13.5" thickBot="1">
      <c r="A74" s="281"/>
      <c r="B74" s="101" t="s">
        <v>36</v>
      </c>
      <c r="C74" s="62"/>
      <c r="D74" s="64"/>
      <c r="E74" s="64"/>
      <c r="F74" s="64"/>
      <c r="G74" s="64"/>
      <c r="H74" s="64"/>
      <c r="I74" s="156"/>
      <c r="J74" s="64"/>
      <c r="K74" s="64"/>
      <c r="L74" s="64"/>
      <c r="M74" s="64"/>
      <c r="N74" s="64"/>
      <c r="O74" s="64"/>
      <c r="P74" s="156"/>
      <c r="Q74" s="64"/>
      <c r="R74" s="64"/>
      <c r="S74" s="64"/>
      <c r="T74" s="64"/>
      <c r="U74" s="64"/>
      <c r="V74" s="64"/>
      <c r="W74" s="156"/>
      <c r="X74" s="64"/>
      <c r="Y74" s="64"/>
      <c r="Z74" s="64"/>
      <c r="AA74" s="64"/>
      <c r="AB74" s="64"/>
      <c r="AC74" s="64"/>
      <c r="AD74" s="156"/>
      <c r="AE74" s="64"/>
      <c r="AF74" s="64"/>
      <c r="AG74" s="65"/>
      <c r="AH74" s="5">
        <f>COUNTA(C74:AG74)</f>
        <v>0</v>
      </c>
      <c r="AI74" s="6"/>
    </row>
    <row r="75" spans="1:35" ht="13.5" thickBot="1">
      <c r="A75" s="282"/>
      <c r="B75" s="99" t="s">
        <v>8</v>
      </c>
      <c r="C75" s="46">
        <f t="shared" ref="C75:AG75" si="15">COUNTA(C68,C69,C71,C72,C73)</f>
        <v>0</v>
      </c>
      <c r="D75" s="47">
        <f t="shared" si="15"/>
        <v>0</v>
      </c>
      <c r="E75" s="47">
        <f t="shared" si="15"/>
        <v>0</v>
      </c>
      <c r="F75" s="47">
        <f t="shared" si="15"/>
        <v>0</v>
      </c>
      <c r="G75" s="47">
        <f t="shared" si="15"/>
        <v>0</v>
      </c>
      <c r="H75" s="47">
        <f t="shared" si="15"/>
        <v>0</v>
      </c>
      <c r="I75" s="148">
        <f t="shared" si="15"/>
        <v>0</v>
      </c>
      <c r="J75" s="47">
        <f t="shared" si="15"/>
        <v>0</v>
      </c>
      <c r="K75" s="47">
        <f t="shared" si="15"/>
        <v>0</v>
      </c>
      <c r="L75" s="47">
        <f t="shared" si="15"/>
        <v>0</v>
      </c>
      <c r="M75" s="47">
        <f t="shared" si="15"/>
        <v>0</v>
      </c>
      <c r="N75" s="47">
        <f t="shared" si="15"/>
        <v>0</v>
      </c>
      <c r="O75" s="47">
        <f>COUNTA(O68,O69,O71,O72,O73)</f>
        <v>0</v>
      </c>
      <c r="P75" s="148">
        <f t="shared" si="15"/>
        <v>0</v>
      </c>
      <c r="Q75" s="47">
        <f t="shared" si="15"/>
        <v>0</v>
      </c>
      <c r="R75" s="47">
        <f t="shared" si="15"/>
        <v>0</v>
      </c>
      <c r="S75" s="47">
        <f t="shared" si="15"/>
        <v>0</v>
      </c>
      <c r="T75" s="47">
        <f t="shared" si="15"/>
        <v>0</v>
      </c>
      <c r="U75" s="47">
        <f t="shared" si="15"/>
        <v>0</v>
      </c>
      <c r="V75" s="47">
        <f t="shared" si="15"/>
        <v>0</v>
      </c>
      <c r="W75" s="148">
        <f t="shared" si="15"/>
        <v>0</v>
      </c>
      <c r="X75" s="47">
        <f t="shared" si="15"/>
        <v>0</v>
      </c>
      <c r="Y75" s="47">
        <f t="shared" si="15"/>
        <v>0</v>
      </c>
      <c r="Z75" s="47">
        <f t="shared" si="15"/>
        <v>0</v>
      </c>
      <c r="AA75" s="47">
        <f t="shared" si="15"/>
        <v>0</v>
      </c>
      <c r="AB75" s="47">
        <f t="shared" si="15"/>
        <v>0</v>
      </c>
      <c r="AC75" s="47">
        <f t="shared" si="15"/>
        <v>0</v>
      </c>
      <c r="AD75" s="148">
        <f t="shared" si="15"/>
        <v>0</v>
      </c>
      <c r="AE75" s="47">
        <f t="shared" si="15"/>
        <v>0</v>
      </c>
      <c r="AF75" s="47">
        <f t="shared" si="15"/>
        <v>0</v>
      </c>
      <c r="AG75" s="49">
        <f t="shared" si="15"/>
        <v>0</v>
      </c>
      <c r="AH75" s="7">
        <f>SUM(AH68:AH69,AH71:AH74)</f>
        <v>0</v>
      </c>
      <c r="AI75" s="8">
        <f>COUNTIF(C75:AG75,0)</f>
        <v>31</v>
      </c>
    </row>
    <row r="76" spans="1:35">
      <c r="A76" s="79"/>
      <c r="B76" s="1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</row>
    <row r="77" spans="1:35" ht="13.5" thickBot="1">
      <c r="A77" s="79"/>
      <c r="B77"/>
      <c r="C77" s="50"/>
      <c r="D77" s="50"/>
      <c r="E77" s="50"/>
      <c r="F77" s="50"/>
      <c r="G77" s="50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192"/>
      <c r="Y77" s="192"/>
      <c r="Z77" s="192"/>
      <c r="AA77" s="192"/>
      <c r="AB77" s="192"/>
      <c r="AC77" s="192"/>
      <c r="AD77" s="192"/>
      <c r="AE77" s="192"/>
      <c r="AF77" s="192"/>
      <c r="AG77" s="50"/>
      <c r="AH77" s="192"/>
      <c r="AI77" s="190"/>
    </row>
    <row r="78" spans="1:35" ht="13.5" thickBot="1">
      <c r="A78" s="280" t="s">
        <v>13</v>
      </c>
      <c r="B78" s="98"/>
      <c r="C78" s="60">
        <v>1</v>
      </c>
      <c r="D78" s="47">
        <v>2</v>
      </c>
      <c r="E78" s="47">
        <v>3</v>
      </c>
      <c r="F78" s="148">
        <v>4</v>
      </c>
      <c r="G78" s="47">
        <v>5</v>
      </c>
      <c r="H78" s="47">
        <v>6</v>
      </c>
      <c r="I78" s="47">
        <v>7</v>
      </c>
      <c r="J78" s="47">
        <v>8</v>
      </c>
      <c r="K78" s="47">
        <v>9</v>
      </c>
      <c r="L78" s="47">
        <v>10</v>
      </c>
      <c r="M78" s="148">
        <v>11</v>
      </c>
      <c r="N78" s="47">
        <v>12</v>
      </c>
      <c r="O78" s="47">
        <v>13</v>
      </c>
      <c r="P78" s="47">
        <v>14</v>
      </c>
      <c r="Q78" s="47">
        <v>15</v>
      </c>
      <c r="R78" s="47">
        <v>16</v>
      </c>
      <c r="S78" s="47">
        <v>17</v>
      </c>
      <c r="T78" s="148">
        <v>18</v>
      </c>
      <c r="U78" s="47">
        <v>19</v>
      </c>
      <c r="V78" s="47">
        <v>20</v>
      </c>
      <c r="W78" s="47">
        <v>21</v>
      </c>
      <c r="X78" s="47">
        <v>22</v>
      </c>
      <c r="Y78" s="47">
        <v>23</v>
      </c>
      <c r="Z78" s="47">
        <v>24</v>
      </c>
      <c r="AA78" s="148">
        <v>25</v>
      </c>
      <c r="AB78" s="47">
        <v>26</v>
      </c>
      <c r="AC78" s="47">
        <v>27</v>
      </c>
      <c r="AD78" s="47">
        <v>28</v>
      </c>
      <c r="AE78" s="47">
        <v>29</v>
      </c>
      <c r="AF78" s="49">
        <v>30</v>
      </c>
      <c r="AG78" s="56"/>
      <c r="AH78" s="16" t="s">
        <v>1</v>
      </c>
      <c r="AI78" s="8" t="s">
        <v>2</v>
      </c>
    </row>
    <row r="79" spans="1:35">
      <c r="A79" s="281"/>
      <c r="B79" s="100" t="s">
        <v>3</v>
      </c>
      <c r="C79" s="161"/>
      <c r="D79" s="31"/>
      <c r="E79" s="31"/>
      <c r="F79" s="149"/>
      <c r="G79" s="31"/>
      <c r="H79" s="31"/>
      <c r="I79" s="31"/>
      <c r="J79" s="31"/>
      <c r="K79" s="31"/>
      <c r="L79" s="31"/>
      <c r="M79" s="149"/>
      <c r="N79" s="31"/>
      <c r="O79" s="31"/>
      <c r="P79" s="31"/>
      <c r="Q79" s="31"/>
      <c r="R79" s="31"/>
      <c r="S79" s="31"/>
      <c r="T79" s="149"/>
      <c r="U79" s="31"/>
      <c r="V79" s="31"/>
      <c r="W79" s="31"/>
      <c r="X79" s="31"/>
      <c r="Y79" s="31"/>
      <c r="Z79" s="31"/>
      <c r="AA79" s="149"/>
      <c r="AB79" s="31"/>
      <c r="AC79" s="159"/>
      <c r="AD79" s="159"/>
      <c r="AE79" s="159"/>
      <c r="AF79" s="33"/>
      <c r="AG79" s="56"/>
      <c r="AH79" s="17">
        <f>2*(COUNTIF(C79:AG79,"XX"))+COUNTIF(C79:AG79,"X")+COUNTIF(C79:AG79,"S")+COUNTIF(C79:AG79,"U")+2*COUNTIF(C79:AG79,"UX")+2*COUNTIF(C79:AG79,"SX")</f>
        <v>0</v>
      </c>
      <c r="AI79" s="18"/>
    </row>
    <row r="80" spans="1:35">
      <c r="A80" s="281"/>
      <c r="B80" s="75" t="s">
        <v>4</v>
      </c>
      <c r="C80" s="57"/>
      <c r="D80" s="35"/>
      <c r="E80" s="35"/>
      <c r="F80" s="150"/>
      <c r="G80" s="35"/>
      <c r="H80" s="35"/>
      <c r="I80" s="35"/>
      <c r="J80" s="35"/>
      <c r="K80" s="35"/>
      <c r="L80" s="35"/>
      <c r="M80" s="150"/>
      <c r="N80" s="35"/>
      <c r="O80" s="35"/>
      <c r="P80" s="35"/>
      <c r="Q80" s="35"/>
      <c r="R80" s="35"/>
      <c r="S80" s="35"/>
      <c r="T80" s="150"/>
      <c r="U80" s="35"/>
      <c r="V80" s="35"/>
      <c r="W80" s="35"/>
      <c r="X80" s="35"/>
      <c r="Y80" s="35"/>
      <c r="Z80" s="35"/>
      <c r="AA80" s="150"/>
      <c r="AB80" s="35"/>
      <c r="AC80" s="80"/>
      <c r="AD80" s="80"/>
      <c r="AE80" s="80"/>
      <c r="AF80" s="37"/>
      <c r="AG80" s="56"/>
      <c r="AH80" s="2">
        <f>COUNTA(C80:AG80)</f>
        <v>0</v>
      </c>
      <c r="AI80" s="3"/>
    </row>
    <row r="81" spans="1:35">
      <c r="A81" s="281"/>
      <c r="B81" s="75" t="s">
        <v>47</v>
      </c>
      <c r="C81" s="57"/>
      <c r="D81" s="35"/>
      <c r="E81" s="35"/>
      <c r="F81" s="150"/>
      <c r="G81" s="35"/>
      <c r="H81" s="35"/>
      <c r="I81" s="35"/>
      <c r="J81" s="35"/>
      <c r="K81" s="35"/>
      <c r="L81" s="35"/>
      <c r="M81" s="150"/>
      <c r="N81" s="35"/>
      <c r="O81" s="35"/>
      <c r="P81" s="35"/>
      <c r="Q81" s="35"/>
      <c r="R81" s="35"/>
      <c r="S81" s="35"/>
      <c r="T81" s="150"/>
      <c r="U81" s="35"/>
      <c r="V81" s="35"/>
      <c r="W81" s="35"/>
      <c r="X81" s="35"/>
      <c r="Y81" s="35"/>
      <c r="Z81" s="35"/>
      <c r="AA81" s="150"/>
      <c r="AB81" s="35"/>
      <c r="AC81" s="80"/>
      <c r="AD81" s="80"/>
      <c r="AE81" s="80"/>
      <c r="AF81" s="37"/>
      <c r="AG81" s="56"/>
      <c r="AH81" s="2">
        <f>COUNTA(C81:AG81)-AI81</f>
        <v>0</v>
      </c>
      <c r="AI81" s="3">
        <f>COUNTIF(C81:AG81,"K")</f>
        <v>0</v>
      </c>
    </row>
    <row r="82" spans="1:35">
      <c r="A82" s="281"/>
      <c r="B82" s="75" t="s">
        <v>5</v>
      </c>
      <c r="C82" s="57"/>
      <c r="D82" s="35"/>
      <c r="E82" s="35"/>
      <c r="F82" s="150"/>
      <c r="G82" s="35"/>
      <c r="H82" s="35"/>
      <c r="I82" s="35"/>
      <c r="J82" s="35"/>
      <c r="K82" s="35"/>
      <c r="L82" s="35"/>
      <c r="M82" s="150"/>
      <c r="N82" s="35"/>
      <c r="O82" s="35"/>
      <c r="P82" s="35"/>
      <c r="Q82" s="35"/>
      <c r="R82" s="35"/>
      <c r="S82" s="35"/>
      <c r="T82" s="150"/>
      <c r="U82" s="35"/>
      <c r="V82" s="35"/>
      <c r="W82" s="35"/>
      <c r="X82" s="35"/>
      <c r="Y82" s="35"/>
      <c r="Z82" s="35"/>
      <c r="AA82" s="150"/>
      <c r="AB82" s="35"/>
      <c r="AC82" s="80"/>
      <c r="AD82" s="80"/>
      <c r="AE82" s="80"/>
      <c r="AF82" s="37"/>
      <c r="AG82" s="56"/>
      <c r="AH82" s="17">
        <f>COUNTIF(C82:AG82,"XX")+COUNTA(C82:AG82)+COUNTIF(C82:AG82,"XS")</f>
        <v>0</v>
      </c>
      <c r="AI82" s="3"/>
    </row>
    <row r="83" spans="1:35">
      <c r="A83" s="281"/>
      <c r="B83" s="75" t="s">
        <v>6</v>
      </c>
      <c r="C83" s="58"/>
      <c r="D83" s="39"/>
      <c r="E83" s="39"/>
      <c r="F83" s="151"/>
      <c r="G83" s="39"/>
      <c r="H83" s="39"/>
      <c r="I83" s="39"/>
      <c r="J83" s="39"/>
      <c r="K83" s="39"/>
      <c r="L83" s="39"/>
      <c r="M83" s="151"/>
      <c r="N83" s="39"/>
      <c r="O83" s="39"/>
      <c r="P83" s="39"/>
      <c r="Q83" s="39"/>
      <c r="R83" s="39"/>
      <c r="S83" s="39"/>
      <c r="T83" s="151"/>
      <c r="U83" s="39"/>
      <c r="V83" s="39"/>
      <c r="W83" s="39"/>
      <c r="X83" s="39"/>
      <c r="Y83" s="39"/>
      <c r="Z83" s="39"/>
      <c r="AA83" s="151"/>
      <c r="AB83" s="39"/>
      <c r="AC83" s="157"/>
      <c r="AD83" s="157"/>
      <c r="AE83" s="157"/>
      <c r="AF83" s="41"/>
      <c r="AG83" s="56"/>
      <c r="AH83" s="2">
        <f>COUNTA(C83:AG83)</f>
        <v>0</v>
      </c>
      <c r="AI83" s="4">
        <f>SUM(C83:AG83)</f>
        <v>0</v>
      </c>
    </row>
    <row r="84" spans="1:35">
      <c r="A84" s="281"/>
      <c r="B84" s="75" t="s">
        <v>7</v>
      </c>
      <c r="C84" s="57"/>
      <c r="D84" s="35"/>
      <c r="E84" s="35"/>
      <c r="F84" s="150"/>
      <c r="G84" s="35"/>
      <c r="H84" s="35"/>
      <c r="I84" s="35"/>
      <c r="J84" s="35"/>
      <c r="K84" s="35"/>
      <c r="L84" s="35"/>
      <c r="M84" s="150"/>
      <c r="N84" s="35"/>
      <c r="O84" s="35"/>
      <c r="P84" s="35"/>
      <c r="Q84" s="35"/>
      <c r="R84" s="35"/>
      <c r="S84" s="35"/>
      <c r="T84" s="150"/>
      <c r="U84" s="35"/>
      <c r="V84" s="35"/>
      <c r="W84" s="35"/>
      <c r="X84" s="35"/>
      <c r="Y84" s="35"/>
      <c r="Z84" s="35"/>
      <c r="AA84" s="150"/>
      <c r="AB84" s="35"/>
      <c r="AC84" s="80"/>
      <c r="AD84" s="80"/>
      <c r="AE84" s="80"/>
      <c r="AF84" s="37"/>
      <c r="AG84" s="56"/>
      <c r="AH84" s="2">
        <f>COUNTA(C84:AG84)</f>
        <v>0</v>
      </c>
      <c r="AI84" s="3">
        <f>SUM(C84:AG84)</f>
        <v>0</v>
      </c>
    </row>
    <row r="85" spans="1:35" ht="13.5" thickBot="1">
      <c r="A85" s="281"/>
      <c r="B85" s="101" t="s">
        <v>36</v>
      </c>
      <c r="C85" s="158"/>
      <c r="D85" s="64"/>
      <c r="E85" s="64"/>
      <c r="F85" s="156"/>
      <c r="G85" s="64"/>
      <c r="H85" s="64"/>
      <c r="I85" s="64"/>
      <c r="J85" s="64"/>
      <c r="K85" s="64"/>
      <c r="L85" s="64"/>
      <c r="M85" s="156"/>
      <c r="N85" s="64"/>
      <c r="O85" s="64"/>
      <c r="P85" s="64"/>
      <c r="Q85" s="64"/>
      <c r="R85" s="64"/>
      <c r="S85" s="64"/>
      <c r="T85" s="156"/>
      <c r="U85" s="64"/>
      <c r="V85" s="64"/>
      <c r="W85" s="64"/>
      <c r="X85" s="64"/>
      <c r="Y85" s="64"/>
      <c r="Z85" s="64"/>
      <c r="AA85" s="156"/>
      <c r="AB85" s="64"/>
      <c r="AC85" s="81"/>
      <c r="AD85" s="81"/>
      <c r="AE85" s="81"/>
      <c r="AF85" s="65"/>
      <c r="AG85" s="56"/>
      <c r="AH85" s="5">
        <f>COUNTA(C85:AG85)</f>
        <v>0</v>
      </c>
      <c r="AI85" s="6"/>
    </row>
    <row r="86" spans="1:35" ht="13.5" thickBot="1">
      <c r="A86" s="282"/>
      <c r="B86" s="99" t="s">
        <v>8</v>
      </c>
      <c r="C86" s="60">
        <f t="shared" ref="C86:AF86" si="16">COUNTA(C79,C80,C82,C83,C84)</f>
        <v>0</v>
      </c>
      <c r="D86" s="47">
        <f t="shared" si="16"/>
        <v>0</v>
      </c>
      <c r="E86" s="47">
        <f t="shared" si="16"/>
        <v>0</v>
      </c>
      <c r="F86" s="148">
        <f t="shared" si="16"/>
        <v>0</v>
      </c>
      <c r="G86" s="47">
        <f t="shared" si="16"/>
        <v>0</v>
      </c>
      <c r="H86" s="47">
        <f t="shared" si="16"/>
        <v>0</v>
      </c>
      <c r="I86" s="47">
        <f t="shared" si="16"/>
        <v>0</v>
      </c>
      <c r="J86" s="47">
        <f t="shared" si="16"/>
        <v>0</v>
      </c>
      <c r="K86" s="47">
        <f t="shared" si="16"/>
        <v>0</v>
      </c>
      <c r="L86" s="47">
        <f t="shared" si="16"/>
        <v>0</v>
      </c>
      <c r="M86" s="148">
        <f t="shared" si="16"/>
        <v>0</v>
      </c>
      <c r="N86" s="47">
        <f t="shared" si="16"/>
        <v>0</v>
      </c>
      <c r="O86" s="47">
        <f t="shared" si="16"/>
        <v>0</v>
      </c>
      <c r="P86" s="47">
        <f t="shared" si="16"/>
        <v>0</v>
      </c>
      <c r="Q86" s="47">
        <f t="shared" si="16"/>
        <v>0</v>
      </c>
      <c r="R86" s="47">
        <f t="shared" si="16"/>
        <v>0</v>
      </c>
      <c r="S86" s="47">
        <f t="shared" si="16"/>
        <v>0</v>
      </c>
      <c r="T86" s="148">
        <f t="shared" si="16"/>
        <v>0</v>
      </c>
      <c r="U86" s="47">
        <f t="shared" si="16"/>
        <v>0</v>
      </c>
      <c r="V86" s="47">
        <f t="shared" si="16"/>
        <v>0</v>
      </c>
      <c r="W86" s="47">
        <f t="shared" si="16"/>
        <v>0</v>
      </c>
      <c r="X86" s="47">
        <f t="shared" si="16"/>
        <v>0</v>
      </c>
      <c r="Y86" s="47">
        <f t="shared" si="16"/>
        <v>0</v>
      </c>
      <c r="Z86" s="47">
        <f t="shared" si="16"/>
        <v>0</v>
      </c>
      <c r="AA86" s="148">
        <f t="shared" si="16"/>
        <v>0</v>
      </c>
      <c r="AB86" s="47">
        <f t="shared" si="16"/>
        <v>0</v>
      </c>
      <c r="AC86" s="47">
        <f t="shared" si="16"/>
        <v>0</v>
      </c>
      <c r="AD86" s="47">
        <f t="shared" si="16"/>
        <v>0</v>
      </c>
      <c r="AE86" s="47">
        <f t="shared" si="16"/>
        <v>0</v>
      </c>
      <c r="AF86" s="49">
        <f t="shared" si="16"/>
        <v>0</v>
      </c>
      <c r="AG86" s="56"/>
      <c r="AH86" s="7">
        <f>SUM(AH79:AH80,AH82:AH85)</f>
        <v>0</v>
      </c>
      <c r="AI86" s="8">
        <f>COUNTIF(C86:AG86,0)</f>
        <v>30</v>
      </c>
    </row>
    <row r="87" spans="1:35">
      <c r="A87" s="79"/>
      <c r="B87" s="1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</row>
    <row r="88" spans="1:35" ht="13.5" thickBot="1">
      <c r="A88" s="79"/>
      <c r="B88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192"/>
      <c r="AI88" s="190"/>
    </row>
    <row r="89" spans="1:35" ht="13.5" thickBot="1">
      <c r="A89" s="280" t="s">
        <v>14</v>
      </c>
      <c r="B89" s="98"/>
      <c r="C89" s="60">
        <v>1</v>
      </c>
      <c r="D89" s="148">
        <v>2</v>
      </c>
      <c r="E89" s="47">
        <v>3</v>
      </c>
      <c r="F89" s="47">
        <v>4</v>
      </c>
      <c r="G89" s="47">
        <v>5</v>
      </c>
      <c r="H89" s="47">
        <v>6</v>
      </c>
      <c r="I89" s="47">
        <v>7</v>
      </c>
      <c r="J89" s="47">
        <v>8</v>
      </c>
      <c r="K89" s="148">
        <v>9</v>
      </c>
      <c r="L89" s="47">
        <v>10</v>
      </c>
      <c r="M89" s="47">
        <v>11</v>
      </c>
      <c r="N89" s="47">
        <v>12</v>
      </c>
      <c r="O89" s="47">
        <v>13</v>
      </c>
      <c r="P89" s="47">
        <v>14</v>
      </c>
      <c r="Q89" s="47">
        <v>15</v>
      </c>
      <c r="R89" s="148">
        <v>16</v>
      </c>
      <c r="S89" s="47">
        <v>17</v>
      </c>
      <c r="T89" s="47">
        <v>18</v>
      </c>
      <c r="U89" s="47">
        <v>19</v>
      </c>
      <c r="V89" s="47">
        <v>20</v>
      </c>
      <c r="W89" s="47">
        <v>21</v>
      </c>
      <c r="X89" s="47">
        <v>22</v>
      </c>
      <c r="Y89" s="148">
        <v>23</v>
      </c>
      <c r="Z89" s="47">
        <v>24</v>
      </c>
      <c r="AA89" s="47">
        <v>25</v>
      </c>
      <c r="AB89" s="47">
        <v>26</v>
      </c>
      <c r="AC89" s="47">
        <v>27</v>
      </c>
      <c r="AD89" s="47">
        <v>28</v>
      </c>
      <c r="AE89" s="47">
        <v>29</v>
      </c>
      <c r="AF89" s="148">
        <v>30</v>
      </c>
      <c r="AG89" s="49">
        <v>31</v>
      </c>
      <c r="AH89" s="16" t="s">
        <v>1</v>
      </c>
      <c r="AI89" s="8" t="s">
        <v>2</v>
      </c>
    </row>
    <row r="90" spans="1:35">
      <c r="A90" s="281"/>
      <c r="B90" s="100" t="s">
        <v>3</v>
      </c>
      <c r="C90" s="30"/>
      <c r="D90" s="149"/>
      <c r="E90" s="31"/>
      <c r="F90" s="31"/>
      <c r="G90" s="31"/>
      <c r="H90" s="31"/>
      <c r="I90" s="31"/>
      <c r="J90" s="31"/>
      <c r="K90" s="149"/>
      <c r="L90" s="31"/>
      <c r="M90" s="31"/>
      <c r="N90" s="31"/>
      <c r="O90" s="31"/>
      <c r="P90" s="31"/>
      <c r="Q90" s="31"/>
      <c r="R90" s="149"/>
      <c r="S90" s="31"/>
      <c r="T90" s="31"/>
      <c r="U90" s="31"/>
      <c r="V90" s="31"/>
      <c r="W90" s="31"/>
      <c r="X90" s="31"/>
      <c r="Y90" s="149"/>
      <c r="Z90" s="31"/>
      <c r="AA90" s="31"/>
      <c r="AB90" s="31"/>
      <c r="AC90" s="31"/>
      <c r="AD90" s="31"/>
      <c r="AE90" s="31"/>
      <c r="AF90" s="149"/>
      <c r="AG90" s="33"/>
      <c r="AH90" s="17">
        <f>2*(COUNTIF(C90:AG90,"XX"))+COUNTIF(C90:AG90,"X")+COUNTIF(C90:AG90,"S")+COUNTIF(C90:AG90,"U")+2*COUNTIF(C90:AG90,"UX")+2*COUNTIF(C90:AG90,"SX")</f>
        <v>0</v>
      </c>
      <c r="AI90" s="18"/>
    </row>
    <row r="91" spans="1:35">
      <c r="A91" s="281"/>
      <c r="B91" s="75" t="s">
        <v>4</v>
      </c>
      <c r="C91" s="34"/>
      <c r="D91" s="150"/>
      <c r="E91" s="35"/>
      <c r="F91" s="35"/>
      <c r="G91" s="35"/>
      <c r="H91" s="35"/>
      <c r="I91" s="35"/>
      <c r="J91" s="35"/>
      <c r="K91" s="150"/>
      <c r="L91" s="35"/>
      <c r="M91" s="35"/>
      <c r="N91" s="35"/>
      <c r="O91" s="35"/>
      <c r="P91" s="35"/>
      <c r="Q91" s="35"/>
      <c r="R91" s="150"/>
      <c r="S91" s="35"/>
      <c r="T91" s="35"/>
      <c r="U91" s="35"/>
      <c r="V91" s="35"/>
      <c r="W91" s="35"/>
      <c r="X91" s="35"/>
      <c r="Y91" s="150"/>
      <c r="Z91" s="35"/>
      <c r="AA91" s="35"/>
      <c r="AB91" s="35"/>
      <c r="AC91" s="35"/>
      <c r="AD91" s="35"/>
      <c r="AE91" s="35"/>
      <c r="AF91" s="150"/>
      <c r="AG91" s="37"/>
      <c r="AH91" s="2">
        <f>COUNTA(C91:AG91)</f>
        <v>0</v>
      </c>
      <c r="AI91" s="3"/>
    </row>
    <row r="92" spans="1:35">
      <c r="A92" s="281"/>
      <c r="B92" s="75" t="s">
        <v>47</v>
      </c>
      <c r="C92" s="34"/>
      <c r="D92" s="150"/>
      <c r="E92" s="35"/>
      <c r="F92" s="35"/>
      <c r="G92" s="35"/>
      <c r="H92" s="35"/>
      <c r="I92" s="35"/>
      <c r="J92" s="35"/>
      <c r="K92" s="150"/>
      <c r="L92" s="35"/>
      <c r="M92" s="35"/>
      <c r="N92" s="35"/>
      <c r="O92" s="35"/>
      <c r="P92" s="35"/>
      <c r="Q92" s="35"/>
      <c r="R92" s="150"/>
      <c r="S92" s="35"/>
      <c r="T92" s="35"/>
      <c r="U92" s="35"/>
      <c r="V92" s="35"/>
      <c r="W92" s="35"/>
      <c r="X92" s="35"/>
      <c r="Y92" s="150"/>
      <c r="Z92" s="35"/>
      <c r="AA92" s="35"/>
      <c r="AB92" s="35"/>
      <c r="AC92" s="35"/>
      <c r="AD92" s="35"/>
      <c r="AE92" s="35"/>
      <c r="AF92" s="150"/>
      <c r="AG92" s="37"/>
      <c r="AH92" s="2">
        <f>COUNTA(C92:AG92)-AI92</f>
        <v>0</v>
      </c>
      <c r="AI92" s="3">
        <f>COUNTIF(C92:AG92,"K")</f>
        <v>0</v>
      </c>
    </row>
    <row r="93" spans="1:35">
      <c r="A93" s="281"/>
      <c r="B93" s="75" t="s">
        <v>5</v>
      </c>
      <c r="C93" s="34"/>
      <c r="D93" s="150"/>
      <c r="E93" s="35"/>
      <c r="F93" s="35"/>
      <c r="G93" s="35"/>
      <c r="H93" s="35"/>
      <c r="I93" s="35"/>
      <c r="J93" s="35"/>
      <c r="K93" s="150"/>
      <c r="L93" s="35"/>
      <c r="M93" s="35"/>
      <c r="N93" s="35"/>
      <c r="O93" s="35"/>
      <c r="P93" s="35"/>
      <c r="Q93" s="35"/>
      <c r="R93" s="150"/>
      <c r="S93" s="35"/>
      <c r="T93" s="35"/>
      <c r="U93" s="35"/>
      <c r="V93" s="35"/>
      <c r="W93" s="35"/>
      <c r="X93" s="35"/>
      <c r="Y93" s="150"/>
      <c r="Z93" s="35"/>
      <c r="AA93" s="35"/>
      <c r="AB93" s="35"/>
      <c r="AC93" s="35"/>
      <c r="AD93" s="35"/>
      <c r="AE93" s="35"/>
      <c r="AF93" s="150"/>
      <c r="AG93" s="37"/>
      <c r="AH93" s="17">
        <f>COUNTIF(C93:AG93,"XX")+COUNTA(C93:AG93)+COUNTIF(C93:AG93,"XS")</f>
        <v>0</v>
      </c>
      <c r="AI93" s="3"/>
    </row>
    <row r="94" spans="1:35">
      <c r="A94" s="281"/>
      <c r="B94" s="75" t="s">
        <v>6</v>
      </c>
      <c r="C94" s="38"/>
      <c r="D94" s="151"/>
      <c r="E94" s="39"/>
      <c r="F94" s="39"/>
      <c r="G94" s="39"/>
      <c r="H94" s="39"/>
      <c r="I94" s="39"/>
      <c r="J94" s="39"/>
      <c r="K94" s="151"/>
      <c r="L94" s="39"/>
      <c r="M94" s="39"/>
      <c r="N94" s="39"/>
      <c r="O94" s="39"/>
      <c r="P94" s="39"/>
      <c r="Q94" s="39"/>
      <c r="R94" s="151"/>
      <c r="S94" s="39"/>
      <c r="T94" s="39"/>
      <c r="U94" s="39"/>
      <c r="V94" s="39"/>
      <c r="W94" s="39"/>
      <c r="X94" s="39"/>
      <c r="Y94" s="151"/>
      <c r="Z94" s="39"/>
      <c r="AA94" s="39"/>
      <c r="AB94" s="39"/>
      <c r="AC94" s="39"/>
      <c r="AD94" s="39"/>
      <c r="AE94" s="39"/>
      <c r="AF94" s="151"/>
      <c r="AG94" s="41"/>
      <c r="AH94" s="2">
        <f>COUNTA(C94:AG94)</f>
        <v>0</v>
      </c>
      <c r="AI94" s="4">
        <f>SUM(C94:AG94)</f>
        <v>0</v>
      </c>
    </row>
    <row r="95" spans="1:35">
      <c r="A95" s="281"/>
      <c r="B95" s="75" t="s">
        <v>7</v>
      </c>
      <c r="C95" s="34"/>
      <c r="D95" s="150"/>
      <c r="E95" s="35"/>
      <c r="F95" s="35"/>
      <c r="G95" s="35"/>
      <c r="H95" s="35"/>
      <c r="I95" s="35"/>
      <c r="J95" s="35"/>
      <c r="K95" s="150"/>
      <c r="L95" s="35"/>
      <c r="M95" s="35"/>
      <c r="N95" s="35"/>
      <c r="O95" s="35"/>
      <c r="P95" s="35"/>
      <c r="Q95" s="35"/>
      <c r="R95" s="150"/>
      <c r="S95" s="35"/>
      <c r="T95" s="35"/>
      <c r="U95" s="35"/>
      <c r="V95" s="35"/>
      <c r="W95" s="35"/>
      <c r="X95" s="35"/>
      <c r="Y95" s="150"/>
      <c r="Z95" s="35"/>
      <c r="AA95" s="35"/>
      <c r="AB95" s="35"/>
      <c r="AC95" s="35"/>
      <c r="AD95" s="35"/>
      <c r="AE95" s="35"/>
      <c r="AF95" s="150"/>
      <c r="AG95" s="37"/>
      <c r="AH95" s="2">
        <f>COUNTA(C95:AG95)</f>
        <v>0</v>
      </c>
      <c r="AI95" s="3">
        <f>SUM(C95:AG95)</f>
        <v>0</v>
      </c>
    </row>
    <row r="96" spans="1:35" ht="13.5" thickBot="1">
      <c r="A96" s="281"/>
      <c r="B96" s="101" t="s">
        <v>36</v>
      </c>
      <c r="C96" s="62"/>
      <c r="D96" s="156"/>
      <c r="E96" s="64"/>
      <c r="F96" s="64"/>
      <c r="G96" s="64"/>
      <c r="H96" s="64"/>
      <c r="I96" s="64"/>
      <c r="J96" s="64"/>
      <c r="K96" s="156"/>
      <c r="L96" s="64"/>
      <c r="M96" s="64"/>
      <c r="N96" s="64"/>
      <c r="O96" s="64"/>
      <c r="P96" s="64"/>
      <c r="Q96" s="64"/>
      <c r="R96" s="156"/>
      <c r="S96" s="64"/>
      <c r="T96" s="64"/>
      <c r="U96" s="64"/>
      <c r="V96" s="64"/>
      <c r="W96" s="64"/>
      <c r="X96" s="64"/>
      <c r="Y96" s="156"/>
      <c r="Z96" s="64"/>
      <c r="AA96" s="64"/>
      <c r="AB96" s="64"/>
      <c r="AC96" s="64"/>
      <c r="AD96" s="64"/>
      <c r="AE96" s="64"/>
      <c r="AF96" s="156"/>
      <c r="AG96" s="65"/>
      <c r="AH96" s="5">
        <f>COUNTA(C96:AG96)</f>
        <v>0</v>
      </c>
      <c r="AI96" s="6"/>
    </row>
    <row r="97" spans="1:35" ht="13.5" thickBot="1">
      <c r="A97" s="282"/>
      <c r="B97" s="99" t="s">
        <v>8</v>
      </c>
      <c r="C97" s="46">
        <f t="shared" ref="C97:AG97" si="17">COUNTA(C90,C91,C93,C94,C95)</f>
        <v>0</v>
      </c>
      <c r="D97" s="148">
        <f t="shared" si="17"/>
        <v>0</v>
      </c>
      <c r="E97" s="47">
        <f t="shared" si="17"/>
        <v>0</v>
      </c>
      <c r="F97" s="47">
        <f t="shared" si="17"/>
        <v>0</v>
      </c>
      <c r="G97" s="47">
        <f t="shared" si="17"/>
        <v>0</v>
      </c>
      <c r="H97" s="47">
        <f t="shared" si="17"/>
        <v>0</v>
      </c>
      <c r="I97" s="47">
        <f t="shared" si="17"/>
        <v>0</v>
      </c>
      <c r="J97" s="47">
        <f t="shared" si="17"/>
        <v>0</v>
      </c>
      <c r="K97" s="148">
        <f t="shared" si="17"/>
        <v>0</v>
      </c>
      <c r="L97" s="47">
        <f t="shared" si="17"/>
        <v>0</v>
      </c>
      <c r="M97" s="47">
        <f t="shared" si="17"/>
        <v>0</v>
      </c>
      <c r="N97" s="47">
        <f t="shared" si="17"/>
        <v>0</v>
      </c>
      <c r="O97" s="47">
        <f t="shared" si="17"/>
        <v>0</v>
      </c>
      <c r="P97" s="47">
        <f t="shared" si="17"/>
        <v>0</v>
      </c>
      <c r="Q97" s="47">
        <f t="shared" si="17"/>
        <v>0</v>
      </c>
      <c r="R97" s="148">
        <f t="shared" si="17"/>
        <v>0</v>
      </c>
      <c r="S97" s="47">
        <f t="shared" si="17"/>
        <v>0</v>
      </c>
      <c r="T97" s="47">
        <f t="shared" si="17"/>
        <v>0</v>
      </c>
      <c r="U97" s="47">
        <f t="shared" si="17"/>
        <v>0</v>
      </c>
      <c r="V97" s="47">
        <f t="shared" si="17"/>
        <v>0</v>
      </c>
      <c r="W97" s="47">
        <f t="shared" si="17"/>
        <v>0</v>
      </c>
      <c r="X97" s="47">
        <f t="shared" si="17"/>
        <v>0</v>
      </c>
      <c r="Y97" s="148">
        <f t="shared" si="17"/>
        <v>0</v>
      </c>
      <c r="Z97" s="47">
        <f t="shared" si="17"/>
        <v>0</v>
      </c>
      <c r="AA97" s="47">
        <f t="shared" si="17"/>
        <v>0</v>
      </c>
      <c r="AB97" s="47">
        <f t="shared" si="17"/>
        <v>0</v>
      </c>
      <c r="AC97" s="47">
        <f t="shared" si="17"/>
        <v>0</v>
      </c>
      <c r="AD97" s="47">
        <f t="shared" si="17"/>
        <v>0</v>
      </c>
      <c r="AE97" s="47">
        <f t="shared" si="17"/>
        <v>0</v>
      </c>
      <c r="AF97" s="148">
        <f t="shared" si="17"/>
        <v>0</v>
      </c>
      <c r="AG97" s="49">
        <f t="shared" si="17"/>
        <v>0</v>
      </c>
      <c r="AH97" s="7">
        <f>SUM(AH90:AH91,AH93:AH96)</f>
        <v>0</v>
      </c>
      <c r="AI97" s="8">
        <f>COUNTIF(C97:AG97,0)</f>
        <v>31</v>
      </c>
    </row>
    <row r="98" spans="1:35">
      <c r="A98" s="79"/>
      <c r="B98" s="1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</row>
    <row r="99" spans="1:35" ht="13.5" thickBot="1">
      <c r="A99" s="79"/>
      <c r="B99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192"/>
      <c r="T99" s="192"/>
      <c r="U99" s="192"/>
      <c r="V99" s="192"/>
      <c r="W99" s="192"/>
      <c r="X99" s="192"/>
      <c r="Y99" s="192"/>
      <c r="Z99" s="192"/>
      <c r="AA99" s="192"/>
      <c r="AB99" s="192"/>
      <c r="AC99" s="192"/>
      <c r="AD99" s="192"/>
      <c r="AE99" s="192"/>
      <c r="AF99" s="192"/>
      <c r="AG99" s="192"/>
      <c r="AH99" s="192"/>
      <c r="AI99" s="190"/>
    </row>
    <row r="100" spans="1:35" ht="13.5" thickBot="1">
      <c r="A100" s="280" t="s">
        <v>15</v>
      </c>
      <c r="B100" s="98"/>
      <c r="C100" s="60">
        <v>1</v>
      </c>
      <c r="D100" s="47">
        <v>2</v>
      </c>
      <c r="E100" s="47">
        <v>3</v>
      </c>
      <c r="F100" s="47">
        <v>4</v>
      </c>
      <c r="G100" s="47">
        <v>5</v>
      </c>
      <c r="H100" s="148">
        <v>6</v>
      </c>
      <c r="I100" s="47">
        <v>7</v>
      </c>
      <c r="J100" s="47">
        <v>8</v>
      </c>
      <c r="K100" s="47">
        <v>9</v>
      </c>
      <c r="L100" s="47">
        <v>10</v>
      </c>
      <c r="M100" s="47">
        <v>11</v>
      </c>
      <c r="N100" s="47">
        <v>12</v>
      </c>
      <c r="O100" s="148">
        <v>13</v>
      </c>
      <c r="P100" s="47">
        <v>14</v>
      </c>
      <c r="Q100" s="47">
        <v>15</v>
      </c>
      <c r="R100" s="47">
        <v>16</v>
      </c>
      <c r="S100" s="47">
        <v>17</v>
      </c>
      <c r="T100" s="47">
        <v>18</v>
      </c>
      <c r="U100" s="47">
        <v>19</v>
      </c>
      <c r="V100" s="148">
        <v>20</v>
      </c>
      <c r="W100" s="47">
        <v>21</v>
      </c>
      <c r="X100" s="47">
        <v>22</v>
      </c>
      <c r="Y100" s="47">
        <v>23</v>
      </c>
      <c r="Z100" s="47">
        <v>24</v>
      </c>
      <c r="AA100" s="47">
        <v>25</v>
      </c>
      <c r="AB100" s="47">
        <v>26</v>
      </c>
      <c r="AC100" s="148">
        <v>27</v>
      </c>
      <c r="AD100" s="47">
        <v>28</v>
      </c>
      <c r="AE100" s="47">
        <v>29</v>
      </c>
      <c r="AF100" s="47">
        <v>30</v>
      </c>
      <c r="AG100" s="49">
        <v>31</v>
      </c>
      <c r="AH100" s="16" t="s">
        <v>1</v>
      </c>
      <c r="AI100" s="8" t="s">
        <v>2</v>
      </c>
    </row>
    <row r="101" spans="1:35">
      <c r="A101" s="281"/>
      <c r="B101" s="100" t="s">
        <v>3</v>
      </c>
      <c r="C101" s="30"/>
      <c r="D101" s="31"/>
      <c r="E101" s="31"/>
      <c r="F101" s="31"/>
      <c r="G101" s="31"/>
      <c r="H101" s="149"/>
      <c r="I101" s="31"/>
      <c r="J101" s="31"/>
      <c r="K101" s="31"/>
      <c r="L101" s="31"/>
      <c r="M101" s="31"/>
      <c r="N101" s="31"/>
      <c r="O101" s="149"/>
      <c r="P101" s="31"/>
      <c r="Q101" s="31"/>
      <c r="R101" s="31"/>
      <c r="S101" s="31"/>
      <c r="T101" s="31"/>
      <c r="U101" s="31"/>
      <c r="V101" s="149"/>
      <c r="W101" s="159"/>
      <c r="X101" s="159"/>
      <c r="Y101" s="31"/>
      <c r="Z101" s="31"/>
      <c r="AA101" s="31"/>
      <c r="AB101" s="31"/>
      <c r="AC101" s="149"/>
      <c r="AD101" s="31"/>
      <c r="AE101" s="31"/>
      <c r="AF101" s="31"/>
      <c r="AG101" s="33"/>
      <c r="AH101" s="17">
        <f>2*(COUNTIF(C101:AG101,"XX"))+COUNTIF(C101:AG101,"X")+COUNTIF(C101:AG101,"S")+COUNTIF(C101:AG101,"U")+2*COUNTIF(C101:AG101,"UX")+2*COUNTIF(C101:AG101,"SX")</f>
        <v>0</v>
      </c>
      <c r="AI101" s="18"/>
    </row>
    <row r="102" spans="1:35">
      <c r="A102" s="281"/>
      <c r="B102" s="75" t="s">
        <v>4</v>
      </c>
      <c r="C102" s="34"/>
      <c r="D102" s="35"/>
      <c r="E102" s="35"/>
      <c r="F102" s="35"/>
      <c r="G102" s="35"/>
      <c r="H102" s="150"/>
      <c r="I102" s="35"/>
      <c r="J102" s="35"/>
      <c r="K102" s="35"/>
      <c r="L102" s="35"/>
      <c r="M102" s="35"/>
      <c r="N102" s="35"/>
      <c r="O102" s="150"/>
      <c r="P102" s="35"/>
      <c r="Q102" s="35"/>
      <c r="R102" s="35"/>
      <c r="S102" s="35"/>
      <c r="T102" s="35"/>
      <c r="U102" s="35"/>
      <c r="V102" s="150"/>
      <c r="W102" s="80"/>
      <c r="X102" s="80"/>
      <c r="Y102" s="35"/>
      <c r="Z102" s="35"/>
      <c r="AA102" s="35"/>
      <c r="AB102" s="35"/>
      <c r="AC102" s="150"/>
      <c r="AD102" s="35"/>
      <c r="AE102" s="35"/>
      <c r="AF102" s="35"/>
      <c r="AG102" s="37"/>
      <c r="AH102" s="2">
        <f>COUNTA(C102:AG102)</f>
        <v>0</v>
      </c>
      <c r="AI102" s="3"/>
    </row>
    <row r="103" spans="1:35">
      <c r="A103" s="281"/>
      <c r="B103" s="75" t="s">
        <v>47</v>
      </c>
      <c r="C103" s="34"/>
      <c r="D103" s="35"/>
      <c r="E103" s="35"/>
      <c r="F103" s="35"/>
      <c r="G103" s="35"/>
      <c r="H103" s="150"/>
      <c r="I103" s="35"/>
      <c r="J103" s="35"/>
      <c r="K103" s="35"/>
      <c r="L103" s="35"/>
      <c r="M103" s="35"/>
      <c r="N103" s="35"/>
      <c r="O103" s="150"/>
      <c r="P103" s="35"/>
      <c r="Q103" s="35"/>
      <c r="R103" s="35"/>
      <c r="S103" s="35"/>
      <c r="T103" s="35"/>
      <c r="U103" s="35"/>
      <c r="V103" s="150"/>
      <c r="W103" s="80"/>
      <c r="X103" s="80"/>
      <c r="Y103" s="35"/>
      <c r="Z103" s="35"/>
      <c r="AA103" s="35"/>
      <c r="AB103" s="35"/>
      <c r="AC103" s="150"/>
      <c r="AD103" s="35"/>
      <c r="AE103" s="35"/>
      <c r="AF103" s="35"/>
      <c r="AG103" s="37"/>
      <c r="AH103" s="2">
        <f>COUNTA(C103:AG103)-AI103</f>
        <v>0</v>
      </c>
      <c r="AI103" s="3">
        <f>COUNTIF(C103:AG103,"K")</f>
        <v>0</v>
      </c>
    </row>
    <row r="104" spans="1:35">
      <c r="A104" s="281"/>
      <c r="B104" s="75" t="s">
        <v>5</v>
      </c>
      <c r="C104" s="34"/>
      <c r="D104" s="35"/>
      <c r="E104" s="35"/>
      <c r="F104" s="35"/>
      <c r="G104" s="35"/>
      <c r="H104" s="150"/>
      <c r="I104" s="35"/>
      <c r="J104" s="35"/>
      <c r="K104" s="35"/>
      <c r="L104" s="35"/>
      <c r="M104" s="35"/>
      <c r="N104" s="35"/>
      <c r="O104" s="150"/>
      <c r="P104" s="35"/>
      <c r="Q104" s="35"/>
      <c r="R104" s="35"/>
      <c r="S104" s="35"/>
      <c r="T104" s="35"/>
      <c r="U104" s="35"/>
      <c r="V104" s="150"/>
      <c r="W104" s="80"/>
      <c r="X104" s="80"/>
      <c r="Y104" s="35"/>
      <c r="Z104" s="35"/>
      <c r="AA104" s="35"/>
      <c r="AB104" s="35"/>
      <c r="AC104" s="150"/>
      <c r="AD104" s="35"/>
      <c r="AE104" s="35"/>
      <c r="AF104" s="35"/>
      <c r="AG104" s="37"/>
      <c r="AH104" s="17">
        <f>COUNTIF(C104:AG104,"XX")+COUNTA(C104:AG104)+COUNTIF(C104:AG104,"XS")</f>
        <v>0</v>
      </c>
      <c r="AI104" s="3"/>
    </row>
    <row r="105" spans="1:35">
      <c r="A105" s="281"/>
      <c r="B105" s="75" t="s">
        <v>6</v>
      </c>
      <c r="C105" s="38"/>
      <c r="D105" s="39"/>
      <c r="E105" s="39"/>
      <c r="F105" s="39"/>
      <c r="G105" s="39"/>
      <c r="H105" s="151"/>
      <c r="I105" s="39"/>
      <c r="J105" s="39"/>
      <c r="K105" s="39"/>
      <c r="L105" s="39"/>
      <c r="M105" s="39"/>
      <c r="N105" s="39"/>
      <c r="O105" s="151"/>
      <c r="P105" s="39"/>
      <c r="Q105" s="39"/>
      <c r="R105" s="39"/>
      <c r="S105" s="39"/>
      <c r="T105" s="39"/>
      <c r="U105" s="39"/>
      <c r="V105" s="151"/>
      <c r="W105" s="157"/>
      <c r="X105" s="157"/>
      <c r="Y105" s="39"/>
      <c r="Z105" s="39"/>
      <c r="AA105" s="39"/>
      <c r="AB105" s="39"/>
      <c r="AC105" s="151"/>
      <c r="AD105" s="39"/>
      <c r="AE105" s="39"/>
      <c r="AF105" s="39"/>
      <c r="AG105" s="41"/>
      <c r="AH105" s="2">
        <f>COUNTA(C105:AG105)</f>
        <v>0</v>
      </c>
      <c r="AI105" s="4">
        <f>SUM(C105:AG105)</f>
        <v>0</v>
      </c>
    </row>
    <row r="106" spans="1:35">
      <c r="A106" s="281"/>
      <c r="B106" s="75" t="s">
        <v>7</v>
      </c>
      <c r="C106" s="34"/>
      <c r="D106" s="35"/>
      <c r="E106" s="35"/>
      <c r="F106" s="35"/>
      <c r="G106" s="35"/>
      <c r="H106" s="150"/>
      <c r="I106" s="35"/>
      <c r="J106" s="35"/>
      <c r="K106" s="35"/>
      <c r="L106" s="35"/>
      <c r="M106" s="35"/>
      <c r="N106" s="35"/>
      <c r="O106" s="150"/>
      <c r="P106" s="35"/>
      <c r="Q106" s="35"/>
      <c r="R106" s="35"/>
      <c r="S106" s="35"/>
      <c r="T106" s="35"/>
      <c r="U106" s="35"/>
      <c r="V106" s="150"/>
      <c r="W106" s="80"/>
      <c r="X106" s="80"/>
      <c r="Y106" s="35"/>
      <c r="Z106" s="35"/>
      <c r="AA106" s="35"/>
      <c r="AB106" s="35"/>
      <c r="AC106" s="150"/>
      <c r="AD106" s="35"/>
      <c r="AE106" s="35"/>
      <c r="AF106" s="35"/>
      <c r="AG106" s="37"/>
      <c r="AH106" s="2">
        <f>COUNTA(C106:AG106)</f>
        <v>0</v>
      </c>
      <c r="AI106" s="3">
        <f>SUM(C106:AG106)</f>
        <v>0</v>
      </c>
    </row>
    <row r="107" spans="1:35" ht="13.5" thickBot="1">
      <c r="A107" s="281"/>
      <c r="B107" s="101" t="s">
        <v>36</v>
      </c>
      <c r="C107" s="62"/>
      <c r="D107" s="64"/>
      <c r="E107" s="64"/>
      <c r="F107" s="64"/>
      <c r="G107" s="64"/>
      <c r="H107" s="156"/>
      <c r="I107" s="64"/>
      <c r="J107" s="64"/>
      <c r="K107" s="64"/>
      <c r="L107" s="64"/>
      <c r="M107" s="64"/>
      <c r="N107" s="64"/>
      <c r="O107" s="156"/>
      <c r="P107" s="64"/>
      <c r="Q107" s="64"/>
      <c r="R107" s="64"/>
      <c r="S107" s="64"/>
      <c r="T107" s="64"/>
      <c r="U107" s="64"/>
      <c r="V107" s="156"/>
      <c r="W107" s="81"/>
      <c r="X107" s="81"/>
      <c r="Y107" s="64"/>
      <c r="Z107" s="64"/>
      <c r="AA107" s="64"/>
      <c r="AB107" s="64"/>
      <c r="AC107" s="156"/>
      <c r="AD107" s="64"/>
      <c r="AE107" s="64"/>
      <c r="AF107" s="64"/>
      <c r="AG107" s="65"/>
      <c r="AH107" s="5">
        <f>COUNTA(C107:AG107)</f>
        <v>0</v>
      </c>
      <c r="AI107" s="6"/>
    </row>
    <row r="108" spans="1:35" ht="13.5" thickBot="1">
      <c r="A108" s="282"/>
      <c r="B108" s="99" t="s">
        <v>8</v>
      </c>
      <c r="C108" s="46">
        <f t="shared" ref="C108:AG108" si="18">COUNTA(C101,C102,C104,C105,C106)</f>
        <v>0</v>
      </c>
      <c r="D108" s="47">
        <f t="shared" si="18"/>
        <v>0</v>
      </c>
      <c r="E108" s="47">
        <f t="shared" si="18"/>
        <v>0</v>
      </c>
      <c r="F108" s="47">
        <f t="shared" si="18"/>
        <v>0</v>
      </c>
      <c r="G108" s="47">
        <f t="shared" si="18"/>
        <v>0</v>
      </c>
      <c r="H108" s="148">
        <f t="shared" si="18"/>
        <v>0</v>
      </c>
      <c r="I108" s="47">
        <f t="shared" si="18"/>
        <v>0</v>
      </c>
      <c r="J108" s="47">
        <f t="shared" si="18"/>
        <v>0</v>
      </c>
      <c r="K108" s="47">
        <f t="shared" si="18"/>
        <v>0</v>
      </c>
      <c r="L108" s="47">
        <f t="shared" si="18"/>
        <v>0</v>
      </c>
      <c r="M108" s="47">
        <f t="shared" si="18"/>
        <v>0</v>
      </c>
      <c r="N108" s="47">
        <f t="shared" si="18"/>
        <v>0</v>
      </c>
      <c r="O108" s="148">
        <f t="shared" si="18"/>
        <v>0</v>
      </c>
      <c r="P108" s="47">
        <f t="shared" si="18"/>
        <v>0</v>
      </c>
      <c r="Q108" s="47">
        <f t="shared" si="18"/>
        <v>0</v>
      </c>
      <c r="R108" s="47">
        <f t="shared" si="18"/>
        <v>0</v>
      </c>
      <c r="S108" s="47">
        <f t="shared" si="18"/>
        <v>0</v>
      </c>
      <c r="T108" s="47">
        <f t="shared" si="18"/>
        <v>0</v>
      </c>
      <c r="U108" s="47">
        <f t="shared" si="18"/>
        <v>0</v>
      </c>
      <c r="V108" s="148">
        <f t="shared" si="18"/>
        <v>0</v>
      </c>
      <c r="W108" s="47">
        <f t="shared" si="18"/>
        <v>0</v>
      </c>
      <c r="X108" s="47">
        <f t="shared" si="18"/>
        <v>0</v>
      </c>
      <c r="Y108" s="47">
        <f t="shared" si="18"/>
        <v>0</v>
      </c>
      <c r="Z108" s="47">
        <f t="shared" si="18"/>
        <v>0</v>
      </c>
      <c r="AA108" s="47">
        <f t="shared" si="18"/>
        <v>0</v>
      </c>
      <c r="AB108" s="47">
        <f t="shared" si="18"/>
        <v>0</v>
      </c>
      <c r="AC108" s="148">
        <f t="shared" si="18"/>
        <v>0</v>
      </c>
      <c r="AD108" s="47">
        <f t="shared" si="18"/>
        <v>0</v>
      </c>
      <c r="AE108" s="47">
        <f t="shared" si="18"/>
        <v>0</v>
      </c>
      <c r="AF108" s="47">
        <f t="shared" si="18"/>
        <v>0</v>
      </c>
      <c r="AG108" s="49">
        <f t="shared" si="18"/>
        <v>0</v>
      </c>
      <c r="AH108" s="7">
        <f>SUM(AH101:AH102,AH104:AH107)</f>
        <v>0</v>
      </c>
      <c r="AI108" s="8">
        <f>COUNTIF(C108:AG108,0)</f>
        <v>31</v>
      </c>
    </row>
    <row r="109" spans="1:35">
      <c r="A109" s="79"/>
      <c r="B109" s="1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</row>
    <row r="110" spans="1:35" ht="13.5" thickBot="1">
      <c r="A110" s="79"/>
      <c r="B11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192"/>
      <c r="AB110" s="192"/>
      <c r="AC110" s="192"/>
      <c r="AD110" s="192"/>
      <c r="AE110" s="192"/>
      <c r="AF110" s="50"/>
      <c r="AG110" s="50"/>
      <c r="AH110" s="192"/>
      <c r="AI110" s="190"/>
    </row>
    <row r="111" spans="1:35" ht="13.5" thickBot="1">
      <c r="A111" s="280" t="s">
        <v>16</v>
      </c>
      <c r="B111" s="98"/>
      <c r="C111" s="60">
        <v>1</v>
      </c>
      <c r="D111" s="47">
        <v>2</v>
      </c>
      <c r="E111" s="148">
        <v>3</v>
      </c>
      <c r="F111" s="47">
        <v>4</v>
      </c>
      <c r="G111" s="47">
        <v>5</v>
      </c>
      <c r="H111" s="47">
        <v>6</v>
      </c>
      <c r="I111" s="47">
        <v>7</v>
      </c>
      <c r="J111" s="47">
        <v>8</v>
      </c>
      <c r="K111" s="47">
        <v>9</v>
      </c>
      <c r="L111" s="148">
        <v>10</v>
      </c>
      <c r="M111" s="47">
        <v>11</v>
      </c>
      <c r="N111" s="47">
        <v>12</v>
      </c>
      <c r="O111" s="47">
        <v>13</v>
      </c>
      <c r="P111" s="47">
        <v>14</v>
      </c>
      <c r="Q111" s="47">
        <v>15</v>
      </c>
      <c r="R111" s="47">
        <v>16</v>
      </c>
      <c r="S111" s="148">
        <v>17</v>
      </c>
      <c r="T111" s="47">
        <v>18</v>
      </c>
      <c r="U111" s="47">
        <v>19</v>
      </c>
      <c r="V111" s="47">
        <v>20</v>
      </c>
      <c r="W111" s="47">
        <v>21</v>
      </c>
      <c r="X111" s="47">
        <v>22</v>
      </c>
      <c r="Y111" s="47">
        <v>23</v>
      </c>
      <c r="Z111" s="148">
        <v>24</v>
      </c>
      <c r="AA111" s="47">
        <v>25</v>
      </c>
      <c r="AB111" s="47">
        <v>26</v>
      </c>
      <c r="AC111" s="47">
        <v>27</v>
      </c>
      <c r="AD111" s="47">
        <v>28</v>
      </c>
      <c r="AE111" s="47">
        <v>29</v>
      </c>
      <c r="AF111" s="49">
        <v>30</v>
      </c>
      <c r="AG111" s="56"/>
      <c r="AH111" s="16" t="s">
        <v>1</v>
      </c>
      <c r="AI111" s="8" t="s">
        <v>2</v>
      </c>
    </row>
    <row r="112" spans="1:35">
      <c r="A112" s="281"/>
      <c r="B112" s="100" t="s">
        <v>3</v>
      </c>
      <c r="C112" s="30"/>
      <c r="D112" s="31"/>
      <c r="E112" s="149"/>
      <c r="F112" s="31"/>
      <c r="G112" s="31"/>
      <c r="H112" s="31"/>
      <c r="I112" s="31"/>
      <c r="J112" s="31"/>
      <c r="K112" s="31"/>
      <c r="L112" s="149"/>
      <c r="M112" s="31"/>
      <c r="N112" s="31"/>
      <c r="O112" s="31"/>
      <c r="P112" s="31"/>
      <c r="Q112" s="31"/>
      <c r="R112" s="31"/>
      <c r="S112" s="149"/>
      <c r="T112" s="31"/>
      <c r="U112" s="31"/>
      <c r="V112" s="31"/>
      <c r="W112" s="31"/>
      <c r="X112" s="31"/>
      <c r="Y112" s="31"/>
      <c r="Z112" s="149"/>
      <c r="AA112" s="31"/>
      <c r="AB112" s="31"/>
      <c r="AC112" s="31"/>
      <c r="AD112" s="31"/>
      <c r="AE112" s="31"/>
      <c r="AF112" s="33"/>
      <c r="AG112" s="56"/>
      <c r="AH112" s="17">
        <f>2*(COUNTIF(C112:AG112,"XX"))+COUNTIF(C112:AG112,"X")+COUNTIF(C112:AG112,"S")+COUNTIF(C112:AG112,"U")+2*COUNTIF(C112:AG112,"UX")+2*COUNTIF(C112:AG112,"SX")</f>
        <v>0</v>
      </c>
      <c r="AI112" s="18"/>
    </row>
    <row r="113" spans="1:35">
      <c r="A113" s="281"/>
      <c r="B113" s="75" t="s">
        <v>4</v>
      </c>
      <c r="C113" s="34"/>
      <c r="D113" s="35"/>
      <c r="E113" s="150"/>
      <c r="F113" s="35"/>
      <c r="G113" s="35"/>
      <c r="H113" s="35"/>
      <c r="I113" s="35"/>
      <c r="J113" s="35"/>
      <c r="K113" s="35"/>
      <c r="L113" s="150"/>
      <c r="M113" s="35"/>
      <c r="N113" s="35"/>
      <c r="O113" s="35"/>
      <c r="P113" s="35"/>
      <c r="Q113" s="35"/>
      <c r="R113" s="35"/>
      <c r="S113" s="150"/>
      <c r="T113" s="35"/>
      <c r="U113" s="35"/>
      <c r="V113" s="35"/>
      <c r="W113" s="35"/>
      <c r="X113" s="35"/>
      <c r="Y113" s="35"/>
      <c r="Z113" s="150"/>
      <c r="AA113" s="35"/>
      <c r="AB113" s="35"/>
      <c r="AC113" s="35"/>
      <c r="AD113" s="35"/>
      <c r="AE113" s="35"/>
      <c r="AF113" s="37"/>
      <c r="AG113" s="56"/>
      <c r="AH113" s="2">
        <f>COUNTA(C113:AG113)</f>
        <v>0</v>
      </c>
      <c r="AI113" s="3"/>
    </row>
    <row r="114" spans="1:35">
      <c r="A114" s="281"/>
      <c r="B114" s="75" t="s">
        <v>47</v>
      </c>
      <c r="C114" s="34"/>
      <c r="D114" s="35"/>
      <c r="E114" s="150"/>
      <c r="F114" s="35"/>
      <c r="G114" s="35"/>
      <c r="H114" s="35"/>
      <c r="I114" s="35"/>
      <c r="J114" s="35"/>
      <c r="K114" s="35"/>
      <c r="L114" s="150"/>
      <c r="M114" s="35"/>
      <c r="N114" s="35"/>
      <c r="O114" s="35"/>
      <c r="P114" s="35"/>
      <c r="Q114" s="35"/>
      <c r="R114" s="35"/>
      <c r="S114" s="150"/>
      <c r="T114" s="35"/>
      <c r="U114" s="35"/>
      <c r="V114" s="35"/>
      <c r="W114" s="35"/>
      <c r="X114" s="35"/>
      <c r="Y114" s="35"/>
      <c r="Z114" s="150"/>
      <c r="AA114" s="35"/>
      <c r="AB114" s="35"/>
      <c r="AC114" s="35"/>
      <c r="AD114" s="35"/>
      <c r="AE114" s="35"/>
      <c r="AF114" s="37"/>
      <c r="AG114" s="56"/>
      <c r="AH114" s="2">
        <f>COUNTA(C114:AG114)-AI114</f>
        <v>0</v>
      </c>
      <c r="AI114" s="3">
        <f>COUNTIF(C114:AG114,"K")</f>
        <v>0</v>
      </c>
    </row>
    <row r="115" spans="1:35">
      <c r="A115" s="281"/>
      <c r="B115" s="75" t="s">
        <v>5</v>
      </c>
      <c r="C115" s="34"/>
      <c r="D115" s="35"/>
      <c r="E115" s="150"/>
      <c r="F115" s="35"/>
      <c r="G115" s="35"/>
      <c r="H115" s="35"/>
      <c r="I115" s="35"/>
      <c r="J115" s="35"/>
      <c r="K115" s="35"/>
      <c r="L115" s="150"/>
      <c r="M115" s="35"/>
      <c r="N115" s="35"/>
      <c r="O115" s="35"/>
      <c r="P115" s="35"/>
      <c r="Q115" s="35"/>
      <c r="R115" s="35"/>
      <c r="S115" s="150"/>
      <c r="T115" s="35"/>
      <c r="U115" s="35"/>
      <c r="V115" s="35"/>
      <c r="W115" s="35"/>
      <c r="X115" s="35"/>
      <c r="Y115" s="35"/>
      <c r="Z115" s="150"/>
      <c r="AA115" s="35"/>
      <c r="AB115" s="35"/>
      <c r="AC115" s="35"/>
      <c r="AD115" s="35"/>
      <c r="AE115" s="35"/>
      <c r="AF115" s="37"/>
      <c r="AG115" s="56"/>
      <c r="AH115" s="17">
        <f>COUNTIF(C115:AG115,"XX")+COUNTA(C115:AG115)+COUNTIF(C115:AG115,"XS")</f>
        <v>0</v>
      </c>
      <c r="AI115" s="3"/>
    </row>
    <row r="116" spans="1:35">
      <c r="A116" s="281"/>
      <c r="B116" s="75" t="s">
        <v>6</v>
      </c>
      <c r="C116" s="38"/>
      <c r="D116" s="39"/>
      <c r="E116" s="151"/>
      <c r="F116" s="39"/>
      <c r="G116" s="39"/>
      <c r="H116" s="39"/>
      <c r="I116" s="39"/>
      <c r="J116" s="39"/>
      <c r="K116" s="39"/>
      <c r="L116" s="151"/>
      <c r="M116" s="39"/>
      <c r="N116" s="39"/>
      <c r="O116" s="39"/>
      <c r="P116" s="39"/>
      <c r="Q116" s="39"/>
      <c r="R116" s="39"/>
      <c r="S116" s="151"/>
      <c r="T116" s="39"/>
      <c r="U116" s="39"/>
      <c r="V116" s="39"/>
      <c r="W116" s="39"/>
      <c r="X116" s="39"/>
      <c r="Y116" s="39"/>
      <c r="Z116" s="151"/>
      <c r="AA116" s="39"/>
      <c r="AB116" s="39"/>
      <c r="AC116" s="39"/>
      <c r="AD116" s="39"/>
      <c r="AE116" s="39"/>
      <c r="AF116" s="41"/>
      <c r="AG116" s="56"/>
      <c r="AH116" s="2">
        <f>COUNTA(C116:AG116)</f>
        <v>0</v>
      </c>
      <c r="AI116" s="4">
        <f>SUM(C116:AG116)</f>
        <v>0</v>
      </c>
    </row>
    <row r="117" spans="1:35">
      <c r="A117" s="281"/>
      <c r="B117" s="75" t="s">
        <v>7</v>
      </c>
      <c r="C117" s="34"/>
      <c r="D117" s="35"/>
      <c r="E117" s="150"/>
      <c r="F117" s="35"/>
      <c r="G117" s="35"/>
      <c r="H117" s="35"/>
      <c r="I117" s="35"/>
      <c r="J117" s="35"/>
      <c r="K117" s="35"/>
      <c r="L117" s="150"/>
      <c r="M117" s="35"/>
      <c r="N117" s="35"/>
      <c r="O117" s="35"/>
      <c r="P117" s="35"/>
      <c r="Q117" s="35"/>
      <c r="R117" s="35"/>
      <c r="S117" s="150"/>
      <c r="T117" s="35"/>
      <c r="U117" s="35"/>
      <c r="V117" s="35"/>
      <c r="W117" s="35"/>
      <c r="X117" s="35"/>
      <c r="Y117" s="35"/>
      <c r="Z117" s="150"/>
      <c r="AA117" s="35"/>
      <c r="AB117" s="35"/>
      <c r="AC117" s="35"/>
      <c r="AD117" s="35"/>
      <c r="AE117" s="35"/>
      <c r="AF117" s="37"/>
      <c r="AG117" s="56"/>
      <c r="AH117" s="2">
        <f>COUNTA(C117:AG117)</f>
        <v>0</v>
      </c>
      <c r="AI117" s="3">
        <f>SUM(C117:AG117)</f>
        <v>0</v>
      </c>
    </row>
    <row r="118" spans="1:35" ht="13.5" thickBot="1">
      <c r="A118" s="281"/>
      <c r="B118" s="101" t="s">
        <v>36</v>
      </c>
      <c r="C118" s="62"/>
      <c r="D118" s="64"/>
      <c r="E118" s="156"/>
      <c r="F118" s="64"/>
      <c r="G118" s="64"/>
      <c r="H118" s="64"/>
      <c r="I118" s="64"/>
      <c r="J118" s="64"/>
      <c r="K118" s="64"/>
      <c r="L118" s="156"/>
      <c r="M118" s="64"/>
      <c r="N118" s="64"/>
      <c r="O118" s="64"/>
      <c r="P118" s="64"/>
      <c r="Q118" s="64"/>
      <c r="R118" s="64"/>
      <c r="S118" s="156"/>
      <c r="T118" s="64"/>
      <c r="U118" s="64"/>
      <c r="V118" s="64"/>
      <c r="W118" s="64"/>
      <c r="X118" s="64"/>
      <c r="Y118" s="64"/>
      <c r="Z118" s="156"/>
      <c r="AA118" s="64"/>
      <c r="AB118" s="64"/>
      <c r="AC118" s="64"/>
      <c r="AD118" s="64"/>
      <c r="AE118" s="64"/>
      <c r="AF118" s="65"/>
      <c r="AG118" s="56"/>
      <c r="AH118" s="5">
        <f>COUNTA(C118:AG118)</f>
        <v>0</v>
      </c>
      <c r="AI118" s="6"/>
    </row>
    <row r="119" spans="1:35" ht="13.5" thickBot="1">
      <c r="A119" s="282"/>
      <c r="B119" s="99" t="s">
        <v>8</v>
      </c>
      <c r="C119" s="46">
        <f t="shared" ref="C119:AF119" si="19">COUNTA(C112,C113,C115,C116,C117)</f>
        <v>0</v>
      </c>
      <c r="D119" s="47">
        <f t="shared" si="19"/>
        <v>0</v>
      </c>
      <c r="E119" s="148">
        <f t="shared" si="19"/>
        <v>0</v>
      </c>
      <c r="F119" s="47">
        <f t="shared" si="19"/>
        <v>0</v>
      </c>
      <c r="G119" s="47">
        <f t="shared" si="19"/>
        <v>0</v>
      </c>
      <c r="H119" s="47">
        <f t="shared" si="19"/>
        <v>0</v>
      </c>
      <c r="I119" s="47">
        <f t="shared" si="19"/>
        <v>0</v>
      </c>
      <c r="J119" s="47">
        <f t="shared" si="19"/>
        <v>0</v>
      </c>
      <c r="K119" s="47">
        <f t="shared" si="19"/>
        <v>0</v>
      </c>
      <c r="L119" s="148">
        <f t="shared" si="19"/>
        <v>0</v>
      </c>
      <c r="M119" s="47">
        <f t="shared" si="19"/>
        <v>0</v>
      </c>
      <c r="N119" s="47">
        <f t="shared" si="19"/>
        <v>0</v>
      </c>
      <c r="O119" s="47">
        <f t="shared" si="19"/>
        <v>0</v>
      </c>
      <c r="P119" s="47">
        <f t="shared" si="19"/>
        <v>0</v>
      </c>
      <c r="Q119" s="47">
        <f t="shared" si="19"/>
        <v>0</v>
      </c>
      <c r="R119" s="47">
        <f t="shared" si="19"/>
        <v>0</v>
      </c>
      <c r="S119" s="148">
        <f t="shared" si="19"/>
        <v>0</v>
      </c>
      <c r="T119" s="47">
        <f t="shared" si="19"/>
        <v>0</v>
      </c>
      <c r="U119" s="47">
        <f t="shared" si="19"/>
        <v>0</v>
      </c>
      <c r="V119" s="47">
        <f t="shared" si="19"/>
        <v>0</v>
      </c>
      <c r="W119" s="47">
        <f t="shared" si="19"/>
        <v>0</v>
      </c>
      <c r="X119" s="47">
        <f t="shared" si="19"/>
        <v>0</v>
      </c>
      <c r="Y119" s="47">
        <f t="shared" si="19"/>
        <v>0</v>
      </c>
      <c r="Z119" s="148">
        <f t="shared" si="19"/>
        <v>0</v>
      </c>
      <c r="AA119" s="47">
        <f t="shared" si="19"/>
        <v>0</v>
      </c>
      <c r="AB119" s="47">
        <f t="shared" si="19"/>
        <v>0</v>
      </c>
      <c r="AC119" s="47">
        <f t="shared" si="19"/>
        <v>0</v>
      </c>
      <c r="AD119" s="47">
        <f t="shared" si="19"/>
        <v>0</v>
      </c>
      <c r="AE119" s="47">
        <f t="shared" si="19"/>
        <v>0</v>
      </c>
      <c r="AF119" s="49">
        <f t="shared" si="19"/>
        <v>0</v>
      </c>
      <c r="AG119" s="56"/>
      <c r="AH119" s="7">
        <f>SUM(AH112:AH113,AH115:AH118)</f>
        <v>0</v>
      </c>
      <c r="AI119" s="8">
        <f>COUNTIF(C119:AG119,0)</f>
        <v>30</v>
      </c>
    </row>
    <row r="120" spans="1:35">
      <c r="A120" s="79"/>
      <c r="B120" s="1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</row>
    <row r="121" spans="1:35" ht="13.5" thickBot="1">
      <c r="A121" s="79"/>
      <c r="B121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192"/>
      <c r="AI121" s="190"/>
    </row>
    <row r="122" spans="1:35" ht="13.5" thickBot="1">
      <c r="A122" s="294" t="s">
        <v>28</v>
      </c>
      <c r="B122" s="98"/>
      <c r="C122" s="204">
        <v>1</v>
      </c>
      <c r="D122" s="47">
        <v>2</v>
      </c>
      <c r="E122" s="47">
        <v>3</v>
      </c>
      <c r="F122" s="47">
        <v>4</v>
      </c>
      <c r="G122" s="47">
        <v>5</v>
      </c>
      <c r="H122" s="47">
        <v>6</v>
      </c>
      <c r="I122" s="47">
        <v>7</v>
      </c>
      <c r="J122" s="148">
        <v>8</v>
      </c>
      <c r="K122" s="47">
        <v>9</v>
      </c>
      <c r="L122" s="47">
        <v>10</v>
      </c>
      <c r="M122" s="47">
        <v>11</v>
      </c>
      <c r="N122" s="47">
        <v>12</v>
      </c>
      <c r="O122" s="47">
        <v>13</v>
      </c>
      <c r="P122" s="47">
        <v>14</v>
      </c>
      <c r="Q122" s="148">
        <v>15</v>
      </c>
      <c r="R122" s="47">
        <v>16</v>
      </c>
      <c r="S122" s="47">
        <v>17</v>
      </c>
      <c r="T122" s="47">
        <v>18</v>
      </c>
      <c r="U122" s="47">
        <v>19</v>
      </c>
      <c r="V122" s="47">
        <v>20</v>
      </c>
      <c r="W122" s="47">
        <v>21</v>
      </c>
      <c r="X122" s="148">
        <v>22</v>
      </c>
      <c r="Y122" s="47">
        <v>23</v>
      </c>
      <c r="Z122" s="47">
        <v>24</v>
      </c>
      <c r="AA122" s="47">
        <v>25</v>
      </c>
      <c r="AB122" s="47">
        <v>26</v>
      </c>
      <c r="AC122" s="47">
        <v>27</v>
      </c>
      <c r="AD122" s="47">
        <v>28</v>
      </c>
      <c r="AE122" s="148">
        <v>29</v>
      </c>
      <c r="AF122" s="47">
        <v>30</v>
      </c>
      <c r="AG122" s="49">
        <v>31</v>
      </c>
      <c r="AH122" s="16" t="s">
        <v>1</v>
      </c>
      <c r="AI122" s="8" t="s">
        <v>2</v>
      </c>
    </row>
    <row r="123" spans="1:35">
      <c r="A123" s="295"/>
      <c r="B123" s="100" t="s">
        <v>3</v>
      </c>
      <c r="C123" s="184"/>
      <c r="D123" s="31"/>
      <c r="E123" s="31"/>
      <c r="F123" s="31"/>
      <c r="G123" s="31"/>
      <c r="H123" s="31"/>
      <c r="I123" s="31"/>
      <c r="J123" s="149"/>
      <c r="K123" s="31"/>
      <c r="L123" s="31"/>
      <c r="M123" s="31"/>
      <c r="N123" s="31"/>
      <c r="O123" s="31"/>
      <c r="P123" s="31"/>
      <c r="Q123" s="149"/>
      <c r="R123" s="31"/>
      <c r="S123" s="31"/>
      <c r="T123" s="31"/>
      <c r="U123" s="31"/>
      <c r="V123" s="31"/>
      <c r="W123" s="31"/>
      <c r="X123" s="149"/>
      <c r="Y123" s="31"/>
      <c r="Z123" s="31"/>
      <c r="AA123" s="31"/>
      <c r="AB123" s="31"/>
      <c r="AC123" s="31"/>
      <c r="AD123" s="31"/>
      <c r="AE123" s="149"/>
      <c r="AF123" s="31"/>
      <c r="AG123" s="33"/>
      <c r="AH123" s="17">
        <f>2*(COUNTIF(C123:AG123,"XX"))+COUNTIF(C123:AG123,"X")+COUNTIF(C123:AG123,"S")+COUNTIF(C123:AG123,"U")+2*COUNTIF(C123:AG123,"UX")+2*COUNTIF(C123:AG123,"SX")</f>
        <v>0</v>
      </c>
      <c r="AI123" s="18"/>
    </row>
    <row r="124" spans="1:35">
      <c r="A124" s="295"/>
      <c r="B124" s="75" t="s">
        <v>4</v>
      </c>
      <c r="C124" s="185"/>
      <c r="D124" s="35"/>
      <c r="E124" s="35"/>
      <c r="F124" s="35"/>
      <c r="G124" s="35"/>
      <c r="H124" s="35"/>
      <c r="I124" s="35"/>
      <c r="J124" s="150"/>
      <c r="K124" s="35"/>
      <c r="L124" s="35"/>
      <c r="M124" s="35"/>
      <c r="N124" s="35"/>
      <c r="O124" s="35"/>
      <c r="P124" s="35"/>
      <c r="Q124" s="150"/>
      <c r="R124" s="35"/>
      <c r="S124" s="35"/>
      <c r="T124" s="35"/>
      <c r="U124" s="35"/>
      <c r="V124" s="35"/>
      <c r="W124" s="35"/>
      <c r="X124" s="150"/>
      <c r="Y124" s="35"/>
      <c r="Z124" s="35"/>
      <c r="AA124" s="35"/>
      <c r="AB124" s="35"/>
      <c r="AC124" s="35"/>
      <c r="AD124" s="35"/>
      <c r="AE124" s="150"/>
      <c r="AF124" s="35"/>
      <c r="AG124" s="37"/>
      <c r="AH124" s="2">
        <f>COUNTA(C124:AG124)</f>
        <v>0</v>
      </c>
      <c r="AI124" s="3"/>
    </row>
    <row r="125" spans="1:35">
      <c r="A125" s="295"/>
      <c r="B125" s="75" t="s">
        <v>47</v>
      </c>
      <c r="C125" s="185"/>
      <c r="D125" s="35"/>
      <c r="E125" s="35"/>
      <c r="F125" s="35"/>
      <c r="G125" s="35"/>
      <c r="H125" s="35"/>
      <c r="I125" s="35"/>
      <c r="J125" s="150"/>
      <c r="K125" s="35"/>
      <c r="L125" s="35"/>
      <c r="M125" s="35"/>
      <c r="N125" s="35"/>
      <c r="O125" s="35"/>
      <c r="P125" s="35"/>
      <c r="Q125" s="150"/>
      <c r="R125" s="35"/>
      <c r="S125" s="35"/>
      <c r="T125" s="35"/>
      <c r="U125" s="35"/>
      <c r="V125" s="35"/>
      <c r="W125" s="35"/>
      <c r="X125" s="150"/>
      <c r="Y125" s="35"/>
      <c r="Z125" s="35"/>
      <c r="AA125" s="35"/>
      <c r="AB125" s="35"/>
      <c r="AC125" s="35"/>
      <c r="AD125" s="35"/>
      <c r="AE125" s="150"/>
      <c r="AF125" s="35"/>
      <c r="AG125" s="37"/>
      <c r="AH125" s="2">
        <f>COUNTA(C125:AG125)-AI125</f>
        <v>0</v>
      </c>
      <c r="AI125" s="3">
        <f>COUNTIF(C125:AG125,"K")</f>
        <v>0</v>
      </c>
    </row>
    <row r="126" spans="1:35">
      <c r="A126" s="295"/>
      <c r="B126" s="75" t="s">
        <v>5</v>
      </c>
      <c r="C126" s="185"/>
      <c r="D126" s="35"/>
      <c r="E126" s="35"/>
      <c r="F126" s="35"/>
      <c r="G126" s="35"/>
      <c r="H126" s="35"/>
      <c r="I126" s="35"/>
      <c r="J126" s="150"/>
      <c r="K126" s="35"/>
      <c r="L126" s="35"/>
      <c r="M126" s="35"/>
      <c r="N126" s="35"/>
      <c r="O126" s="35"/>
      <c r="P126" s="35"/>
      <c r="Q126" s="150"/>
      <c r="R126" s="35"/>
      <c r="S126" s="35"/>
      <c r="T126" s="35"/>
      <c r="U126" s="35"/>
      <c r="V126" s="35"/>
      <c r="W126" s="35"/>
      <c r="X126" s="150"/>
      <c r="Y126" s="35"/>
      <c r="Z126" s="35"/>
      <c r="AA126" s="35"/>
      <c r="AB126" s="35"/>
      <c r="AC126" s="35"/>
      <c r="AD126" s="35"/>
      <c r="AE126" s="150"/>
      <c r="AF126" s="35"/>
      <c r="AG126" s="37"/>
      <c r="AH126" s="17">
        <f>COUNTIF(C126:AG126,"XX")+COUNTA(C126:AG126)+COUNTIF(C126:AG126,"XS")</f>
        <v>0</v>
      </c>
      <c r="AI126" s="3"/>
    </row>
    <row r="127" spans="1:35">
      <c r="A127" s="295"/>
      <c r="B127" s="75" t="s">
        <v>6</v>
      </c>
      <c r="C127" s="186"/>
      <c r="D127" s="39"/>
      <c r="E127" s="39"/>
      <c r="F127" s="39"/>
      <c r="G127" s="39"/>
      <c r="H127" s="39"/>
      <c r="I127" s="39"/>
      <c r="J127" s="151"/>
      <c r="K127" s="39"/>
      <c r="L127" s="39"/>
      <c r="M127" s="39"/>
      <c r="N127" s="39"/>
      <c r="O127" s="39"/>
      <c r="P127" s="39"/>
      <c r="Q127" s="151"/>
      <c r="R127" s="39"/>
      <c r="S127" s="39"/>
      <c r="T127" s="39"/>
      <c r="U127" s="39"/>
      <c r="V127" s="39"/>
      <c r="W127" s="39"/>
      <c r="X127" s="151"/>
      <c r="Y127" s="39"/>
      <c r="Z127" s="39"/>
      <c r="AA127" s="39"/>
      <c r="AB127" s="39"/>
      <c r="AC127" s="39"/>
      <c r="AD127" s="39"/>
      <c r="AE127" s="151"/>
      <c r="AF127" s="39"/>
      <c r="AG127" s="41"/>
      <c r="AH127" s="2">
        <f>COUNTA(C127:AG127)</f>
        <v>0</v>
      </c>
      <c r="AI127" s="4">
        <f>SUM(C127:AG127)</f>
        <v>0</v>
      </c>
    </row>
    <row r="128" spans="1:35">
      <c r="A128" s="295"/>
      <c r="B128" s="75" t="s">
        <v>7</v>
      </c>
      <c r="C128" s="185"/>
      <c r="D128" s="35"/>
      <c r="E128" s="35"/>
      <c r="F128" s="35"/>
      <c r="G128" s="35"/>
      <c r="H128" s="35"/>
      <c r="I128" s="35"/>
      <c r="J128" s="150"/>
      <c r="K128" s="35"/>
      <c r="L128" s="35"/>
      <c r="M128" s="35"/>
      <c r="N128" s="35"/>
      <c r="O128" s="35"/>
      <c r="P128" s="35"/>
      <c r="Q128" s="150"/>
      <c r="R128" s="35"/>
      <c r="S128" s="35"/>
      <c r="T128" s="35"/>
      <c r="U128" s="35"/>
      <c r="V128" s="35"/>
      <c r="W128" s="35"/>
      <c r="X128" s="150"/>
      <c r="Y128" s="35"/>
      <c r="Z128" s="35"/>
      <c r="AA128" s="35"/>
      <c r="AB128" s="35"/>
      <c r="AC128" s="35"/>
      <c r="AD128" s="35"/>
      <c r="AE128" s="150"/>
      <c r="AF128" s="35"/>
      <c r="AG128" s="37"/>
      <c r="AH128" s="2">
        <f>COUNTA(C128:AG128)</f>
        <v>0</v>
      </c>
      <c r="AI128" s="3">
        <f>SUM(C128:AG128)</f>
        <v>0</v>
      </c>
    </row>
    <row r="129" spans="1:35" ht="13.5" thickBot="1">
      <c r="A129" s="295"/>
      <c r="B129" s="101" t="s">
        <v>36</v>
      </c>
      <c r="C129" s="205"/>
      <c r="D129" s="64"/>
      <c r="E129" s="64"/>
      <c r="F129" s="64"/>
      <c r="G129" s="64"/>
      <c r="H129" s="64"/>
      <c r="I129" s="64"/>
      <c r="J129" s="156"/>
      <c r="K129" s="64"/>
      <c r="L129" s="64"/>
      <c r="M129" s="64"/>
      <c r="N129" s="64"/>
      <c r="O129" s="64"/>
      <c r="P129" s="64"/>
      <c r="Q129" s="156"/>
      <c r="R129" s="64"/>
      <c r="S129" s="64"/>
      <c r="T129" s="64"/>
      <c r="U129" s="64"/>
      <c r="V129" s="64"/>
      <c r="W129" s="64"/>
      <c r="X129" s="156"/>
      <c r="Y129" s="64"/>
      <c r="Z129" s="64"/>
      <c r="AA129" s="64"/>
      <c r="AB129" s="64"/>
      <c r="AC129" s="64"/>
      <c r="AD129" s="64"/>
      <c r="AE129" s="156"/>
      <c r="AF129" s="64"/>
      <c r="AG129" s="65"/>
      <c r="AH129" s="5">
        <f>COUNTA(C129:AG129)</f>
        <v>0</v>
      </c>
      <c r="AI129" s="6"/>
    </row>
    <row r="130" spans="1:35" ht="13.5" thickBot="1">
      <c r="A130" s="296"/>
      <c r="B130" s="99" t="s">
        <v>8</v>
      </c>
      <c r="C130" s="187">
        <f t="shared" ref="C130:AG130" si="20">COUNTA(C123,C124,C126,C127,C128)</f>
        <v>0</v>
      </c>
      <c r="D130" s="47">
        <f t="shared" si="20"/>
        <v>0</v>
      </c>
      <c r="E130" s="47">
        <f t="shared" si="20"/>
        <v>0</v>
      </c>
      <c r="F130" s="47">
        <f t="shared" si="20"/>
        <v>0</v>
      </c>
      <c r="G130" s="47">
        <f t="shared" si="20"/>
        <v>0</v>
      </c>
      <c r="H130" s="47">
        <f t="shared" si="20"/>
        <v>0</v>
      </c>
      <c r="I130" s="47">
        <f t="shared" si="20"/>
        <v>0</v>
      </c>
      <c r="J130" s="148">
        <f t="shared" si="20"/>
        <v>0</v>
      </c>
      <c r="K130" s="47">
        <f t="shared" si="20"/>
        <v>0</v>
      </c>
      <c r="L130" s="47">
        <f t="shared" si="20"/>
        <v>0</v>
      </c>
      <c r="M130" s="47">
        <f t="shared" si="20"/>
        <v>0</v>
      </c>
      <c r="N130" s="47">
        <f t="shared" si="20"/>
        <v>0</v>
      </c>
      <c r="O130" s="47">
        <f t="shared" si="20"/>
        <v>0</v>
      </c>
      <c r="P130" s="47">
        <f t="shared" si="20"/>
        <v>0</v>
      </c>
      <c r="Q130" s="148">
        <f t="shared" si="20"/>
        <v>0</v>
      </c>
      <c r="R130" s="47">
        <f t="shared" si="20"/>
        <v>0</v>
      </c>
      <c r="S130" s="47">
        <f t="shared" si="20"/>
        <v>0</v>
      </c>
      <c r="T130" s="47">
        <f t="shared" si="20"/>
        <v>0</v>
      </c>
      <c r="U130" s="47">
        <f t="shared" si="20"/>
        <v>0</v>
      </c>
      <c r="V130" s="47">
        <f t="shared" si="20"/>
        <v>0</v>
      </c>
      <c r="W130" s="47">
        <f t="shared" si="20"/>
        <v>0</v>
      </c>
      <c r="X130" s="148">
        <f t="shared" si="20"/>
        <v>0</v>
      </c>
      <c r="Y130" s="47">
        <f t="shared" si="20"/>
        <v>0</v>
      </c>
      <c r="Z130" s="47">
        <f t="shared" si="20"/>
        <v>0</v>
      </c>
      <c r="AA130" s="47">
        <f t="shared" si="20"/>
        <v>0</v>
      </c>
      <c r="AB130" s="47">
        <f t="shared" si="20"/>
        <v>0</v>
      </c>
      <c r="AC130" s="47">
        <f t="shared" si="20"/>
        <v>0</v>
      </c>
      <c r="AD130" s="47">
        <f t="shared" si="20"/>
        <v>0</v>
      </c>
      <c r="AE130" s="148">
        <f t="shared" si="20"/>
        <v>0</v>
      </c>
      <c r="AF130" s="47">
        <f t="shared" si="20"/>
        <v>0</v>
      </c>
      <c r="AG130" s="49">
        <f t="shared" si="20"/>
        <v>0</v>
      </c>
      <c r="AH130" s="7">
        <f>SUM(AH123:AH124,AH126:AH129)</f>
        <v>0</v>
      </c>
      <c r="AI130" s="8">
        <f>COUNTIF(C130:AG130,0)</f>
        <v>31</v>
      </c>
    </row>
    <row r="131" spans="1:35">
      <c r="A131" s="79"/>
      <c r="B131" s="1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</row>
    <row r="132" spans="1:35" ht="13.5" thickBot="1">
      <c r="A132" s="79"/>
      <c r="B132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192"/>
      <c r="AI132" s="190"/>
    </row>
    <row r="133" spans="1:35" ht="13.5" thickBot="1">
      <c r="A133" s="280" t="s">
        <v>18</v>
      </c>
      <c r="B133" s="98"/>
      <c r="C133" s="60">
        <v>1</v>
      </c>
      <c r="D133" s="47">
        <v>2</v>
      </c>
      <c r="E133" s="47">
        <v>3</v>
      </c>
      <c r="F133" s="47">
        <v>4</v>
      </c>
      <c r="G133" s="148">
        <v>5</v>
      </c>
      <c r="H133" s="47">
        <v>6</v>
      </c>
      <c r="I133" s="47">
        <v>7</v>
      </c>
      <c r="J133" s="47">
        <v>8</v>
      </c>
      <c r="K133" s="47">
        <v>9</v>
      </c>
      <c r="L133" s="47">
        <v>10</v>
      </c>
      <c r="M133" s="47">
        <v>11</v>
      </c>
      <c r="N133" s="148">
        <v>12</v>
      </c>
      <c r="O133" s="47">
        <v>13</v>
      </c>
      <c r="P133" s="47">
        <v>14</v>
      </c>
      <c r="Q133" s="47">
        <v>15</v>
      </c>
      <c r="R133" s="47">
        <v>16</v>
      </c>
      <c r="S133" s="47">
        <v>17</v>
      </c>
      <c r="T133" s="47">
        <v>18</v>
      </c>
      <c r="U133" s="148">
        <v>19</v>
      </c>
      <c r="V133" s="47">
        <v>20</v>
      </c>
      <c r="W133" s="47">
        <v>21</v>
      </c>
      <c r="X133" s="47">
        <v>22</v>
      </c>
      <c r="Y133" s="47">
        <v>23</v>
      </c>
      <c r="Z133" s="47">
        <v>24</v>
      </c>
      <c r="AA133" s="47">
        <v>25</v>
      </c>
      <c r="AB133" s="148">
        <v>26</v>
      </c>
      <c r="AC133" s="47">
        <v>27</v>
      </c>
      <c r="AD133" s="47">
        <v>28</v>
      </c>
      <c r="AE133" s="47">
        <v>29</v>
      </c>
      <c r="AF133" s="49">
        <v>30</v>
      </c>
      <c r="AG133" s="56"/>
      <c r="AH133" s="16" t="s">
        <v>1</v>
      </c>
      <c r="AI133" s="8" t="s">
        <v>2</v>
      </c>
    </row>
    <row r="134" spans="1:35">
      <c r="A134" s="281"/>
      <c r="B134" s="100" t="s">
        <v>3</v>
      </c>
      <c r="C134" s="30"/>
      <c r="D134" s="31"/>
      <c r="E134" s="31"/>
      <c r="F134" s="31"/>
      <c r="G134" s="149"/>
      <c r="H134" s="31"/>
      <c r="I134" s="31"/>
      <c r="J134" s="31"/>
      <c r="K134" s="31"/>
      <c r="L134" s="31"/>
      <c r="M134" s="31"/>
      <c r="N134" s="149"/>
      <c r="O134" s="31"/>
      <c r="P134" s="31"/>
      <c r="Q134" s="31"/>
      <c r="R134" s="31"/>
      <c r="S134" s="31"/>
      <c r="T134" s="31"/>
      <c r="U134" s="149"/>
      <c r="V134" s="31"/>
      <c r="W134" s="31"/>
      <c r="X134" s="31"/>
      <c r="Y134" s="31"/>
      <c r="Z134" s="31"/>
      <c r="AA134" s="31"/>
      <c r="AB134" s="149"/>
      <c r="AC134" s="31"/>
      <c r="AD134" s="31"/>
      <c r="AE134" s="31"/>
      <c r="AF134" s="33"/>
      <c r="AG134" s="56"/>
      <c r="AH134" s="17">
        <f>2*(COUNTIF(C134:AG134,"XX"))+COUNTIF(C134:AG134,"X")+COUNTIF(C134:AG134,"S")+COUNTIF(C134:AG134,"U")+2*COUNTIF(C134:AG134,"UX")+2*COUNTIF(C134:AG134,"SX")</f>
        <v>0</v>
      </c>
      <c r="AI134" s="18"/>
    </row>
    <row r="135" spans="1:35">
      <c r="A135" s="281"/>
      <c r="B135" s="75" t="s">
        <v>4</v>
      </c>
      <c r="C135" s="34"/>
      <c r="D135" s="35"/>
      <c r="E135" s="35"/>
      <c r="F135" s="35"/>
      <c r="G135" s="150"/>
      <c r="H135" s="35"/>
      <c r="I135" s="35"/>
      <c r="J135" s="35"/>
      <c r="K135" s="35"/>
      <c r="L135" s="35"/>
      <c r="M135" s="35"/>
      <c r="N135" s="150"/>
      <c r="O135" s="35"/>
      <c r="P135" s="35"/>
      <c r="Q135" s="35"/>
      <c r="R135" s="35"/>
      <c r="S135" s="35"/>
      <c r="T135" s="35"/>
      <c r="U135" s="150"/>
      <c r="V135" s="35"/>
      <c r="W135" s="35"/>
      <c r="X135" s="35"/>
      <c r="Y135" s="35"/>
      <c r="Z135" s="35"/>
      <c r="AA135" s="35"/>
      <c r="AB135" s="150"/>
      <c r="AC135" s="35"/>
      <c r="AD135" s="35"/>
      <c r="AE135" s="35"/>
      <c r="AF135" s="37"/>
      <c r="AG135" s="56"/>
      <c r="AH135" s="2">
        <f>COUNTA(C135:AG135)</f>
        <v>0</v>
      </c>
      <c r="AI135" s="3"/>
    </row>
    <row r="136" spans="1:35">
      <c r="A136" s="281"/>
      <c r="B136" s="75" t="s">
        <v>47</v>
      </c>
      <c r="C136" s="34"/>
      <c r="D136" s="35"/>
      <c r="E136" s="35"/>
      <c r="F136" s="35"/>
      <c r="G136" s="150"/>
      <c r="H136" s="35"/>
      <c r="I136" s="35"/>
      <c r="J136" s="35"/>
      <c r="K136" s="35"/>
      <c r="L136" s="35"/>
      <c r="M136" s="35"/>
      <c r="N136" s="150"/>
      <c r="O136" s="35"/>
      <c r="P136" s="35"/>
      <c r="Q136" s="35"/>
      <c r="R136" s="35"/>
      <c r="S136" s="35"/>
      <c r="T136" s="35"/>
      <c r="U136" s="150"/>
      <c r="V136" s="35"/>
      <c r="W136" s="35"/>
      <c r="X136" s="35"/>
      <c r="Y136" s="35"/>
      <c r="Z136" s="35"/>
      <c r="AA136" s="35"/>
      <c r="AB136" s="150"/>
      <c r="AC136" s="35"/>
      <c r="AD136" s="35"/>
      <c r="AE136" s="35"/>
      <c r="AF136" s="37"/>
      <c r="AG136" s="56"/>
      <c r="AH136" s="2">
        <f>COUNTA(C136:AG136)-AI136</f>
        <v>0</v>
      </c>
      <c r="AI136" s="3">
        <f>COUNTIF(C136:AG136,"K")</f>
        <v>0</v>
      </c>
    </row>
    <row r="137" spans="1:35">
      <c r="A137" s="281"/>
      <c r="B137" s="75" t="s">
        <v>5</v>
      </c>
      <c r="C137" s="34"/>
      <c r="D137" s="35"/>
      <c r="E137" s="35"/>
      <c r="F137" s="35"/>
      <c r="G137" s="150"/>
      <c r="H137" s="35"/>
      <c r="I137" s="35"/>
      <c r="J137" s="35"/>
      <c r="K137" s="35"/>
      <c r="L137" s="35"/>
      <c r="M137" s="35"/>
      <c r="N137" s="150"/>
      <c r="O137" s="35"/>
      <c r="P137" s="35"/>
      <c r="Q137" s="35"/>
      <c r="R137" s="35"/>
      <c r="S137" s="35"/>
      <c r="T137" s="35"/>
      <c r="U137" s="150"/>
      <c r="V137" s="35"/>
      <c r="W137" s="35"/>
      <c r="X137" s="35"/>
      <c r="Y137" s="35"/>
      <c r="Z137" s="35"/>
      <c r="AA137" s="35"/>
      <c r="AB137" s="150"/>
      <c r="AC137" s="35"/>
      <c r="AD137" s="35"/>
      <c r="AE137" s="35"/>
      <c r="AF137" s="37"/>
      <c r="AG137" s="56"/>
      <c r="AH137" s="17">
        <f>COUNTIF(C137:AG137,"XX")+COUNTA(C137:AG137)+COUNTIF(C137:AG137,"XS")</f>
        <v>0</v>
      </c>
      <c r="AI137" s="3"/>
    </row>
    <row r="138" spans="1:35">
      <c r="A138" s="281"/>
      <c r="B138" s="75" t="s">
        <v>6</v>
      </c>
      <c r="C138" s="38"/>
      <c r="D138" s="39"/>
      <c r="E138" s="39"/>
      <c r="F138" s="39"/>
      <c r="G138" s="151"/>
      <c r="H138" s="39"/>
      <c r="I138" s="39"/>
      <c r="J138" s="39"/>
      <c r="K138" s="39"/>
      <c r="L138" s="39"/>
      <c r="M138" s="39"/>
      <c r="N138" s="151"/>
      <c r="O138" s="39"/>
      <c r="P138" s="39"/>
      <c r="Q138" s="39"/>
      <c r="R138" s="39"/>
      <c r="S138" s="39"/>
      <c r="T138" s="39"/>
      <c r="U138" s="151"/>
      <c r="V138" s="39"/>
      <c r="W138" s="39"/>
      <c r="X138" s="39"/>
      <c r="Y138" s="39"/>
      <c r="Z138" s="39"/>
      <c r="AA138" s="39"/>
      <c r="AB138" s="151"/>
      <c r="AC138" s="39"/>
      <c r="AD138" s="39"/>
      <c r="AE138" s="39"/>
      <c r="AF138" s="41"/>
      <c r="AG138" s="56"/>
      <c r="AH138" s="2">
        <f>COUNTA(C138:AG138)</f>
        <v>0</v>
      </c>
      <c r="AI138" s="4">
        <f>SUM(C138:AG138)</f>
        <v>0</v>
      </c>
    </row>
    <row r="139" spans="1:35">
      <c r="A139" s="281"/>
      <c r="B139" s="75" t="s">
        <v>7</v>
      </c>
      <c r="C139" s="34"/>
      <c r="D139" s="35"/>
      <c r="E139" s="35"/>
      <c r="F139" s="35"/>
      <c r="G139" s="150"/>
      <c r="H139" s="35"/>
      <c r="I139" s="35"/>
      <c r="J139" s="35"/>
      <c r="K139" s="35"/>
      <c r="L139" s="35"/>
      <c r="M139" s="35"/>
      <c r="N139" s="150"/>
      <c r="O139" s="35"/>
      <c r="P139" s="35"/>
      <c r="Q139" s="35"/>
      <c r="R139" s="35"/>
      <c r="S139" s="35"/>
      <c r="T139" s="35"/>
      <c r="U139" s="150"/>
      <c r="V139" s="35"/>
      <c r="W139" s="35"/>
      <c r="X139" s="35"/>
      <c r="Y139" s="35"/>
      <c r="Z139" s="35"/>
      <c r="AA139" s="35"/>
      <c r="AB139" s="150"/>
      <c r="AC139" s="35"/>
      <c r="AD139" s="35"/>
      <c r="AE139" s="35"/>
      <c r="AF139" s="37"/>
      <c r="AG139" s="56"/>
      <c r="AH139" s="2">
        <f>COUNTA(C139:AG139)</f>
        <v>0</v>
      </c>
      <c r="AI139" s="3">
        <f>SUM(C139:AG139)</f>
        <v>0</v>
      </c>
    </row>
    <row r="140" spans="1:35" ht="13.5" thickBot="1">
      <c r="A140" s="281"/>
      <c r="B140" s="101" t="s">
        <v>36</v>
      </c>
      <c r="C140" s="62"/>
      <c r="D140" s="64"/>
      <c r="E140" s="64"/>
      <c r="F140" s="64"/>
      <c r="G140" s="156"/>
      <c r="H140" s="64"/>
      <c r="I140" s="64"/>
      <c r="J140" s="64"/>
      <c r="K140" s="64"/>
      <c r="L140" s="64"/>
      <c r="M140" s="64"/>
      <c r="N140" s="156"/>
      <c r="O140" s="64"/>
      <c r="P140" s="64"/>
      <c r="Q140" s="64"/>
      <c r="R140" s="64"/>
      <c r="S140" s="64"/>
      <c r="T140" s="64"/>
      <c r="U140" s="156"/>
      <c r="V140" s="64"/>
      <c r="W140" s="64"/>
      <c r="X140" s="64"/>
      <c r="Y140" s="64"/>
      <c r="Z140" s="64"/>
      <c r="AA140" s="64"/>
      <c r="AB140" s="156"/>
      <c r="AC140" s="64"/>
      <c r="AD140" s="64"/>
      <c r="AE140" s="64"/>
      <c r="AF140" s="65"/>
      <c r="AG140" s="56"/>
      <c r="AH140" s="5">
        <f>COUNTA(C140:AG140)</f>
        <v>0</v>
      </c>
      <c r="AI140" s="6"/>
    </row>
    <row r="141" spans="1:35" ht="13.5" thickBot="1">
      <c r="A141" s="282"/>
      <c r="B141" s="99" t="s">
        <v>8</v>
      </c>
      <c r="C141" s="46">
        <f t="shared" ref="C141:AF141" si="21">COUNTA(C134,C135,C137,C138,C139)</f>
        <v>0</v>
      </c>
      <c r="D141" s="47">
        <f t="shared" si="21"/>
        <v>0</v>
      </c>
      <c r="E141" s="47">
        <f t="shared" si="21"/>
        <v>0</v>
      </c>
      <c r="F141" s="47">
        <f t="shared" si="21"/>
        <v>0</v>
      </c>
      <c r="G141" s="148">
        <f t="shared" si="21"/>
        <v>0</v>
      </c>
      <c r="H141" s="47">
        <f t="shared" si="21"/>
        <v>0</v>
      </c>
      <c r="I141" s="47">
        <f t="shared" si="21"/>
        <v>0</v>
      </c>
      <c r="J141" s="47">
        <f t="shared" si="21"/>
        <v>0</v>
      </c>
      <c r="K141" s="47">
        <f t="shared" si="21"/>
        <v>0</v>
      </c>
      <c r="L141" s="47">
        <f t="shared" si="21"/>
        <v>0</v>
      </c>
      <c r="M141" s="47">
        <f t="shared" si="21"/>
        <v>0</v>
      </c>
      <c r="N141" s="148">
        <f t="shared" si="21"/>
        <v>0</v>
      </c>
      <c r="O141" s="47">
        <f t="shared" si="21"/>
        <v>0</v>
      </c>
      <c r="P141" s="47">
        <f t="shared" si="21"/>
        <v>0</v>
      </c>
      <c r="Q141" s="47">
        <f t="shared" si="21"/>
        <v>0</v>
      </c>
      <c r="R141" s="47">
        <f t="shared" si="21"/>
        <v>0</v>
      </c>
      <c r="S141" s="47">
        <f t="shared" si="21"/>
        <v>0</v>
      </c>
      <c r="T141" s="47">
        <f t="shared" si="21"/>
        <v>0</v>
      </c>
      <c r="U141" s="148">
        <f t="shared" si="21"/>
        <v>0</v>
      </c>
      <c r="V141" s="47">
        <f t="shared" si="21"/>
        <v>0</v>
      </c>
      <c r="W141" s="47">
        <f t="shared" si="21"/>
        <v>0</v>
      </c>
      <c r="X141" s="47">
        <f t="shared" si="21"/>
        <v>0</v>
      </c>
      <c r="Y141" s="47">
        <f t="shared" si="21"/>
        <v>0</v>
      </c>
      <c r="Z141" s="47">
        <f t="shared" si="21"/>
        <v>0</v>
      </c>
      <c r="AA141" s="47">
        <f t="shared" si="21"/>
        <v>0</v>
      </c>
      <c r="AB141" s="148">
        <f t="shared" si="21"/>
        <v>0</v>
      </c>
      <c r="AC141" s="47">
        <f t="shared" si="21"/>
        <v>0</v>
      </c>
      <c r="AD141" s="47">
        <f t="shared" si="21"/>
        <v>0</v>
      </c>
      <c r="AE141" s="47">
        <f t="shared" si="21"/>
        <v>0</v>
      </c>
      <c r="AF141" s="49">
        <f t="shared" si="21"/>
        <v>0</v>
      </c>
      <c r="AG141" s="56"/>
      <c r="AH141" s="7">
        <f>SUM(AH134:AH135,AH137:AH140)</f>
        <v>0</v>
      </c>
      <c r="AI141" s="8">
        <f>COUNTIF(C141:AG141,0)</f>
        <v>30</v>
      </c>
    </row>
    <row r="142" spans="1:35">
      <c r="A142" s="79"/>
      <c r="B142" s="1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</row>
    <row r="143" spans="1:35" ht="13.5" thickBot="1">
      <c r="A143" s="79"/>
      <c r="B143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192"/>
      <c r="AI143" s="190"/>
    </row>
    <row r="144" spans="1:35" ht="13.5" thickBot="1">
      <c r="A144" s="280" t="s">
        <v>19</v>
      </c>
      <c r="B144" s="98"/>
      <c r="C144" s="60">
        <v>1</v>
      </c>
      <c r="D144" s="47">
        <v>2</v>
      </c>
      <c r="E144" s="148">
        <v>3</v>
      </c>
      <c r="F144" s="47">
        <v>4</v>
      </c>
      <c r="G144" s="47">
        <v>5</v>
      </c>
      <c r="H144" s="47">
        <v>6</v>
      </c>
      <c r="I144" s="47">
        <v>7</v>
      </c>
      <c r="J144" s="47">
        <v>8</v>
      </c>
      <c r="K144" s="47">
        <v>9</v>
      </c>
      <c r="L144" s="148">
        <v>10</v>
      </c>
      <c r="M144" s="47">
        <v>11</v>
      </c>
      <c r="N144" s="47">
        <v>12</v>
      </c>
      <c r="O144" s="47">
        <v>13</v>
      </c>
      <c r="P144" s="47">
        <v>14</v>
      </c>
      <c r="Q144" s="47">
        <v>15</v>
      </c>
      <c r="R144" s="47">
        <v>16</v>
      </c>
      <c r="S144" s="148">
        <v>17</v>
      </c>
      <c r="T144" s="47">
        <v>18</v>
      </c>
      <c r="U144" s="47">
        <v>19</v>
      </c>
      <c r="V144" s="47">
        <v>20</v>
      </c>
      <c r="W144" s="47">
        <v>21</v>
      </c>
      <c r="X144" s="47">
        <v>22</v>
      </c>
      <c r="Y144" s="47">
        <v>23</v>
      </c>
      <c r="Z144" s="148">
        <v>24</v>
      </c>
      <c r="AA144" s="47">
        <v>25</v>
      </c>
      <c r="AB144" s="47">
        <v>26</v>
      </c>
      <c r="AC144" s="47">
        <v>27</v>
      </c>
      <c r="AD144" s="47">
        <v>28</v>
      </c>
      <c r="AE144" s="47">
        <v>29</v>
      </c>
      <c r="AF144" s="47">
        <v>30</v>
      </c>
      <c r="AG144" s="153">
        <v>31</v>
      </c>
      <c r="AH144" s="16" t="s">
        <v>1</v>
      </c>
      <c r="AI144" s="8" t="s">
        <v>2</v>
      </c>
    </row>
    <row r="145" spans="1:35">
      <c r="A145" s="281"/>
      <c r="B145" s="100" t="s">
        <v>3</v>
      </c>
      <c r="C145" s="30"/>
      <c r="D145" s="31"/>
      <c r="E145" s="149"/>
      <c r="F145" s="31"/>
      <c r="G145" s="31"/>
      <c r="H145" s="31"/>
      <c r="I145" s="31"/>
      <c r="J145" s="31"/>
      <c r="K145" s="31"/>
      <c r="L145" s="149"/>
      <c r="M145" s="31"/>
      <c r="N145" s="31"/>
      <c r="O145" s="31"/>
      <c r="P145" s="31"/>
      <c r="Q145" s="31"/>
      <c r="R145" s="31"/>
      <c r="S145" s="149"/>
      <c r="T145" s="31"/>
      <c r="U145" s="31"/>
      <c r="V145" s="31"/>
      <c r="W145" s="31"/>
      <c r="X145" s="31"/>
      <c r="Y145" s="31"/>
      <c r="Z145" s="149"/>
      <c r="AA145" s="31"/>
      <c r="AB145" s="31"/>
      <c r="AC145" s="31"/>
      <c r="AD145" s="31"/>
      <c r="AE145" s="31"/>
      <c r="AF145" s="31"/>
      <c r="AG145" s="160"/>
      <c r="AH145" s="17">
        <f>2*(COUNTIF(C145:AG145,"XX"))+COUNTIF(C145:AG145,"X")+COUNTIF(C145:AG145,"S")+COUNTIF(C145:AG145,"U")+2*COUNTIF(C145:AG145,"UX")+2*COUNTIF(C145:AG145,"SX")</f>
        <v>0</v>
      </c>
      <c r="AI145" s="18"/>
    </row>
    <row r="146" spans="1:35">
      <c r="A146" s="281"/>
      <c r="B146" s="75" t="s">
        <v>4</v>
      </c>
      <c r="C146" s="34"/>
      <c r="D146" s="35"/>
      <c r="E146" s="150"/>
      <c r="F146" s="35"/>
      <c r="G146" s="35"/>
      <c r="H146" s="35"/>
      <c r="I146" s="35"/>
      <c r="J146" s="35"/>
      <c r="K146" s="35"/>
      <c r="L146" s="150"/>
      <c r="M146" s="35"/>
      <c r="N146" s="35"/>
      <c r="O146" s="35"/>
      <c r="P146" s="35"/>
      <c r="Q146" s="35"/>
      <c r="R146" s="35"/>
      <c r="S146" s="150"/>
      <c r="T146" s="35"/>
      <c r="U146" s="35"/>
      <c r="V146" s="35"/>
      <c r="W146" s="35"/>
      <c r="X146" s="35"/>
      <c r="Y146" s="35"/>
      <c r="Z146" s="150"/>
      <c r="AA146" s="35"/>
      <c r="AB146" s="35"/>
      <c r="AC146" s="35"/>
      <c r="AD146" s="35"/>
      <c r="AE146" s="35"/>
      <c r="AF146" s="35"/>
      <c r="AG146" s="154"/>
      <c r="AH146" s="2">
        <f>COUNTA(C146:AG146)</f>
        <v>0</v>
      </c>
      <c r="AI146" s="3"/>
    </row>
    <row r="147" spans="1:35">
      <c r="A147" s="281"/>
      <c r="B147" s="75" t="s">
        <v>47</v>
      </c>
      <c r="C147" s="34"/>
      <c r="D147" s="35"/>
      <c r="E147" s="150"/>
      <c r="F147" s="35"/>
      <c r="G147" s="35"/>
      <c r="H147" s="35"/>
      <c r="I147" s="35"/>
      <c r="J147" s="35"/>
      <c r="K147" s="35"/>
      <c r="L147" s="150"/>
      <c r="M147" s="35"/>
      <c r="N147" s="35"/>
      <c r="O147" s="35"/>
      <c r="P147" s="35"/>
      <c r="Q147" s="35"/>
      <c r="R147" s="35"/>
      <c r="S147" s="150"/>
      <c r="T147" s="35"/>
      <c r="U147" s="35"/>
      <c r="V147" s="35"/>
      <c r="W147" s="35"/>
      <c r="X147" s="35"/>
      <c r="Y147" s="35"/>
      <c r="Z147" s="150"/>
      <c r="AA147" s="35"/>
      <c r="AB147" s="35"/>
      <c r="AC147" s="35"/>
      <c r="AD147" s="35"/>
      <c r="AE147" s="35"/>
      <c r="AF147" s="35"/>
      <c r="AG147" s="154"/>
      <c r="AH147" s="2">
        <f>COUNTA(C147:AG147)-AI147</f>
        <v>0</v>
      </c>
      <c r="AI147" s="3">
        <f>COUNTIF(C147:AG147,"K")</f>
        <v>0</v>
      </c>
    </row>
    <row r="148" spans="1:35">
      <c r="A148" s="281"/>
      <c r="B148" s="75" t="s">
        <v>5</v>
      </c>
      <c r="C148" s="34"/>
      <c r="D148" s="35"/>
      <c r="E148" s="150"/>
      <c r="F148" s="35"/>
      <c r="G148" s="35"/>
      <c r="H148" s="35"/>
      <c r="I148" s="35"/>
      <c r="J148" s="35"/>
      <c r="K148" s="35"/>
      <c r="L148" s="150"/>
      <c r="M148" s="35"/>
      <c r="N148" s="35"/>
      <c r="O148" s="35"/>
      <c r="P148" s="35"/>
      <c r="Q148" s="35"/>
      <c r="R148" s="35"/>
      <c r="S148" s="150"/>
      <c r="T148" s="35"/>
      <c r="U148" s="35"/>
      <c r="V148" s="35"/>
      <c r="W148" s="35"/>
      <c r="X148" s="35"/>
      <c r="Y148" s="35"/>
      <c r="Z148" s="150"/>
      <c r="AA148" s="35"/>
      <c r="AB148" s="35"/>
      <c r="AC148" s="35"/>
      <c r="AD148" s="35"/>
      <c r="AE148" s="35"/>
      <c r="AF148" s="35"/>
      <c r="AG148" s="154"/>
      <c r="AH148" s="17">
        <f>COUNTIF(C148:AG148,"XX")+COUNTA(C148:AG148)+COUNTIF(C148:AG148,"XS")</f>
        <v>0</v>
      </c>
      <c r="AI148" s="3"/>
    </row>
    <row r="149" spans="1:35">
      <c r="A149" s="281"/>
      <c r="B149" s="75" t="s">
        <v>6</v>
      </c>
      <c r="C149" s="38"/>
      <c r="D149" s="39"/>
      <c r="E149" s="151"/>
      <c r="F149" s="39"/>
      <c r="G149" s="39"/>
      <c r="H149" s="39"/>
      <c r="I149" s="39"/>
      <c r="J149" s="39"/>
      <c r="K149" s="39"/>
      <c r="L149" s="151"/>
      <c r="M149" s="39"/>
      <c r="N149" s="39"/>
      <c r="O149" s="39"/>
      <c r="P149" s="39"/>
      <c r="Q149" s="39"/>
      <c r="R149" s="39"/>
      <c r="S149" s="151"/>
      <c r="T149" s="39"/>
      <c r="U149" s="39"/>
      <c r="V149" s="39"/>
      <c r="W149" s="39"/>
      <c r="X149" s="39"/>
      <c r="Y149" s="39"/>
      <c r="Z149" s="151"/>
      <c r="AA149" s="39"/>
      <c r="AB149" s="39"/>
      <c r="AC149" s="39"/>
      <c r="AD149" s="39"/>
      <c r="AE149" s="39"/>
      <c r="AF149" s="39"/>
      <c r="AG149" s="155"/>
      <c r="AH149" s="2">
        <f>COUNTA(C149:AG149)</f>
        <v>0</v>
      </c>
      <c r="AI149" s="4">
        <f>SUM(C149:AG149)</f>
        <v>0</v>
      </c>
    </row>
    <row r="150" spans="1:35">
      <c r="A150" s="281"/>
      <c r="B150" s="75" t="s">
        <v>7</v>
      </c>
      <c r="C150" s="34"/>
      <c r="D150" s="35"/>
      <c r="E150" s="150"/>
      <c r="F150" s="35"/>
      <c r="G150" s="35"/>
      <c r="H150" s="35"/>
      <c r="I150" s="35"/>
      <c r="J150" s="35"/>
      <c r="K150" s="35"/>
      <c r="L150" s="150"/>
      <c r="M150" s="35"/>
      <c r="N150" s="35"/>
      <c r="O150" s="35"/>
      <c r="P150" s="35"/>
      <c r="Q150" s="35"/>
      <c r="R150" s="35"/>
      <c r="S150" s="150"/>
      <c r="T150" s="35"/>
      <c r="U150" s="35"/>
      <c r="V150" s="35"/>
      <c r="W150" s="35"/>
      <c r="X150" s="35"/>
      <c r="Y150" s="35"/>
      <c r="Z150" s="150"/>
      <c r="AA150" s="35"/>
      <c r="AB150" s="35"/>
      <c r="AC150" s="35"/>
      <c r="AD150" s="35"/>
      <c r="AE150" s="35"/>
      <c r="AF150" s="35"/>
      <c r="AG150" s="154"/>
      <c r="AH150" s="2">
        <f>COUNTA(C150:AG150)</f>
        <v>0</v>
      </c>
      <c r="AI150" s="3">
        <f>SUM(C150:AG150)</f>
        <v>0</v>
      </c>
    </row>
    <row r="151" spans="1:35" ht="13.5" thickBot="1">
      <c r="A151" s="281"/>
      <c r="B151" s="101" t="s">
        <v>36</v>
      </c>
      <c r="C151" s="62"/>
      <c r="D151" s="64"/>
      <c r="E151" s="156"/>
      <c r="F151" s="64"/>
      <c r="G151" s="64"/>
      <c r="H151" s="64"/>
      <c r="I151" s="64"/>
      <c r="J151" s="64"/>
      <c r="K151" s="64"/>
      <c r="L151" s="156"/>
      <c r="M151" s="64"/>
      <c r="N151" s="64"/>
      <c r="O151" s="64"/>
      <c r="P151" s="64"/>
      <c r="Q151" s="64"/>
      <c r="R151" s="64"/>
      <c r="S151" s="156"/>
      <c r="T151" s="64"/>
      <c r="U151" s="64"/>
      <c r="V151" s="64"/>
      <c r="W151" s="64"/>
      <c r="X151" s="64"/>
      <c r="Y151" s="64"/>
      <c r="Z151" s="156"/>
      <c r="AA151" s="64"/>
      <c r="AB151" s="64"/>
      <c r="AC151" s="64"/>
      <c r="AD151" s="64"/>
      <c r="AE151" s="64"/>
      <c r="AF151" s="64"/>
      <c r="AG151" s="206"/>
      <c r="AH151" s="5">
        <f>COUNTA(C151:AG151)</f>
        <v>0</v>
      </c>
      <c r="AI151" s="6"/>
    </row>
    <row r="152" spans="1:35" ht="13.5" thickBot="1">
      <c r="A152" s="282"/>
      <c r="B152" s="99" t="s">
        <v>8</v>
      </c>
      <c r="C152" s="46">
        <f t="shared" ref="C152:AG152" si="22">COUNTA(C145,C146,C148,C149,C150)</f>
        <v>0</v>
      </c>
      <c r="D152" s="47">
        <f t="shared" si="22"/>
        <v>0</v>
      </c>
      <c r="E152" s="148">
        <f t="shared" si="22"/>
        <v>0</v>
      </c>
      <c r="F152" s="47">
        <f t="shared" si="22"/>
        <v>0</v>
      </c>
      <c r="G152" s="47">
        <f t="shared" si="22"/>
        <v>0</v>
      </c>
      <c r="H152" s="47">
        <f t="shared" si="22"/>
        <v>0</v>
      </c>
      <c r="I152" s="47">
        <f t="shared" si="22"/>
        <v>0</v>
      </c>
      <c r="J152" s="47">
        <f t="shared" si="22"/>
        <v>0</v>
      </c>
      <c r="K152" s="47">
        <f t="shared" si="22"/>
        <v>0</v>
      </c>
      <c r="L152" s="148">
        <f t="shared" si="22"/>
        <v>0</v>
      </c>
      <c r="M152" s="47">
        <f t="shared" si="22"/>
        <v>0</v>
      </c>
      <c r="N152" s="47">
        <f t="shared" si="22"/>
        <v>0</v>
      </c>
      <c r="O152" s="47">
        <f t="shared" si="22"/>
        <v>0</v>
      </c>
      <c r="P152" s="47">
        <f t="shared" si="22"/>
        <v>0</v>
      </c>
      <c r="Q152" s="47">
        <f t="shared" si="22"/>
        <v>0</v>
      </c>
      <c r="R152" s="47">
        <f t="shared" si="22"/>
        <v>0</v>
      </c>
      <c r="S152" s="148">
        <f t="shared" si="22"/>
        <v>0</v>
      </c>
      <c r="T152" s="47">
        <f t="shared" si="22"/>
        <v>0</v>
      </c>
      <c r="U152" s="47">
        <f t="shared" si="22"/>
        <v>0</v>
      </c>
      <c r="V152" s="47">
        <f t="shared" si="22"/>
        <v>0</v>
      </c>
      <c r="W152" s="47">
        <f t="shared" si="22"/>
        <v>0</v>
      </c>
      <c r="X152" s="47">
        <f t="shared" si="22"/>
        <v>0</v>
      </c>
      <c r="Y152" s="47">
        <f t="shared" si="22"/>
        <v>0</v>
      </c>
      <c r="Z152" s="148">
        <f t="shared" si="22"/>
        <v>0</v>
      </c>
      <c r="AA152" s="47">
        <f t="shared" si="22"/>
        <v>0</v>
      </c>
      <c r="AB152" s="47">
        <f t="shared" si="22"/>
        <v>0</v>
      </c>
      <c r="AC152" s="47">
        <f t="shared" si="22"/>
        <v>0</v>
      </c>
      <c r="AD152" s="47">
        <f t="shared" si="22"/>
        <v>0</v>
      </c>
      <c r="AE152" s="47">
        <f t="shared" si="22"/>
        <v>0</v>
      </c>
      <c r="AF152" s="47">
        <f t="shared" si="22"/>
        <v>0</v>
      </c>
      <c r="AG152" s="153">
        <f t="shared" si="22"/>
        <v>0</v>
      </c>
      <c r="AH152" s="7">
        <f>SUM(AH145:AH146,AH148:AH151)</f>
        <v>0</v>
      </c>
      <c r="AI152" s="8">
        <f>COUNTIF(C152:AG152,0)</f>
        <v>31</v>
      </c>
    </row>
    <row r="153" spans="1:35">
      <c r="B153" s="77"/>
      <c r="AH153" s="12"/>
      <c r="AI153" s="11"/>
    </row>
  </sheetData>
  <sheetProtection formatCells="0"/>
  <protectedRanges>
    <protectedRange password="CC73" sqref="W5:AB5 AG3:AG4 V3:V4 Y22:AG26 C21:X22 C27:AG153 C24:X26 C23:G23 I23:X23" name="Rok 2011"/>
    <protectedRange password="CC73" sqref="A5:N5" name="Dane"/>
    <protectedRange password="CC73" sqref="Y8:AG19" name="Akcje"/>
    <protectedRange password="CCEB" sqref="A1:N2" name="Dane_1"/>
    <protectedRange password="CCEB" sqref="A3:N4" name="Dane_2"/>
  </protectedRanges>
  <mergeCells count="227">
    <mergeCell ref="H55:I55"/>
    <mergeCell ref="K44:L44"/>
    <mergeCell ref="AA8:AB8"/>
    <mergeCell ref="AA16:AB16"/>
    <mergeCell ref="AA17:AB17"/>
    <mergeCell ref="AE18:AF18"/>
    <mergeCell ref="AE19:AF19"/>
    <mergeCell ref="AC12:AD12"/>
    <mergeCell ref="AC11:AD11"/>
    <mergeCell ref="AC10:AD10"/>
    <mergeCell ref="L20:M20"/>
    <mergeCell ref="N20:O20"/>
    <mergeCell ref="P20:Q20"/>
    <mergeCell ref="R20:S20"/>
    <mergeCell ref="T20:U20"/>
    <mergeCell ref="V20:X20"/>
    <mergeCell ref="AE12:AF12"/>
    <mergeCell ref="AE10:AF10"/>
    <mergeCell ref="AE11:AF11"/>
    <mergeCell ref="V12:X12"/>
    <mergeCell ref="AA10:AB10"/>
    <mergeCell ref="AA11:AB11"/>
    <mergeCell ref="Y11:Z11"/>
    <mergeCell ref="AI6:AI7"/>
    <mergeCell ref="AE16:AF16"/>
    <mergeCell ref="AG6:AG7"/>
    <mergeCell ref="AH6:AH7"/>
    <mergeCell ref="AE15:AF15"/>
    <mergeCell ref="AE8:AF8"/>
    <mergeCell ref="AE6:AF7"/>
    <mergeCell ref="AE13:AF13"/>
    <mergeCell ref="Y20:Z20"/>
    <mergeCell ref="AA20:AB20"/>
    <mergeCell ref="AC20:AD20"/>
    <mergeCell ref="Y8:Z8"/>
    <mergeCell ref="AC8:AD8"/>
    <mergeCell ref="AE9:AF9"/>
    <mergeCell ref="AE20:AF20"/>
    <mergeCell ref="AE14:AF14"/>
    <mergeCell ref="AE17:AF17"/>
    <mergeCell ref="AC6:AD7"/>
    <mergeCell ref="AA19:AB19"/>
    <mergeCell ref="AC18:AD18"/>
    <mergeCell ref="AC19:AD19"/>
    <mergeCell ref="AA6:AB7"/>
    <mergeCell ref="AC9:AD9"/>
    <mergeCell ref="AA9:AB9"/>
    <mergeCell ref="Y6:Z7"/>
    <mergeCell ref="L6:M7"/>
    <mergeCell ref="J6:K7"/>
    <mergeCell ref="H6:I7"/>
    <mergeCell ref="F6:G7"/>
    <mergeCell ref="R7:S7"/>
    <mergeCell ref="T7:U7"/>
    <mergeCell ref="N7:O7"/>
    <mergeCell ref="N8:O8"/>
    <mergeCell ref="V6:X7"/>
    <mergeCell ref="V8:X8"/>
    <mergeCell ref="N6:Q6"/>
    <mergeCell ref="R6:U6"/>
    <mergeCell ref="B12:E12"/>
    <mergeCell ref="J8:K8"/>
    <mergeCell ref="J9:K9"/>
    <mergeCell ref="J10:K10"/>
    <mergeCell ref="J11:K11"/>
    <mergeCell ref="H8:I8"/>
    <mergeCell ref="B9:E9"/>
    <mergeCell ref="J12:K12"/>
    <mergeCell ref="A6:E7"/>
    <mergeCell ref="B10:E10"/>
    <mergeCell ref="Y19:Z19"/>
    <mergeCell ref="AC17:AD17"/>
    <mergeCell ref="Y16:Z16"/>
    <mergeCell ref="AA18:AB18"/>
    <mergeCell ref="T12:U12"/>
    <mergeCell ref="T13:U13"/>
    <mergeCell ref="T14:U14"/>
    <mergeCell ref="R15:S15"/>
    <mergeCell ref="T8:U8"/>
    <mergeCell ref="AC13:AD13"/>
    <mergeCell ref="AC14:AD14"/>
    <mergeCell ref="AC15:AD15"/>
    <mergeCell ref="AA12:AB12"/>
    <mergeCell ref="AA13:AB13"/>
    <mergeCell ref="AA14:AB14"/>
    <mergeCell ref="AA15:AB15"/>
    <mergeCell ref="Y12:Z12"/>
    <mergeCell ref="Y17:Z17"/>
    <mergeCell ref="Y18:Z18"/>
    <mergeCell ref="Y9:Z9"/>
    <mergeCell ref="R18:S18"/>
    <mergeCell ref="Y10:Z10"/>
    <mergeCell ref="V9:X9"/>
    <mergeCell ref="AC16:AD16"/>
    <mergeCell ref="Y15:Z15"/>
    <mergeCell ref="V10:X10"/>
    <mergeCell ref="V11:X11"/>
    <mergeCell ref="Y13:Z13"/>
    <mergeCell ref="Y14:Z14"/>
    <mergeCell ref="V14:X14"/>
    <mergeCell ref="V15:X15"/>
    <mergeCell ref="F10:G10"/>
    <mergeCell ref="T9:U9"/>
    <mergeCell ref="P13:Q13"/>
    <mergeCell ref="P10:Q10"/>
    <mergeCell ref="P11:Q11"/>
    <mergeCell ref="P12:Q12"/>
    <mergeCell ref="V16:X16"/>
    <mergeCell ref="P7:Q7"/>
    <mergeCell ref="R8:S8"/>
    <mergeCell ref="R9:S9"/>
    <mergeCell ref="R10:S10"/>
    <mergeCell ref="R11:S11"/>
    <mergeCell ref="T16:U16"/>
    <mergeCell ref="P8:Q8"/>
    <mergeCell ref="P9:Q9"/>
    <mergeCell ref="V13:X13"/>
    <mergeCell ref="R16:S16"/>
    <mergeCell ref="T15:U15"/>
    <mergeCell ref="R12:S12"/>
    <mergeCell ref="R14:S14"/>
    <mergeCell ref="P14:Q14"/>
    <mergeCell ref="T17:U17"/>
    <mergeCell ref="R13:S13"/>
    <mergeCell ref="P15:Q15"/>
    <mergeCell ref="P16:Q16"/>
    <mergeCell ref="P17:Q17"/>
    <mergeCell ref="T10:U10"/>
    <mergeCell ref="T11:U11"/>
    <mergeCell ref="V17:X17"/>
    <mergeCell ref="V18:X18"/>
    <mergeCell ref="V19:X19"/>
    <mergeCell ref="N17:O17"/>
    <mergeCell ref="N16:O16"/>
    <mergeCell ref="P18:Q18"/>
    <mergeCell ref="T18:U18"/>
    <mergeCell ref="R19:S19"/>
    <mergeCell ref="T19:U19"/>
    <mergeCell ref="N19:O19"/>
    <mergeCell ref="P19:Q19"/>
    <mergeCell ref="R17:S17"/>
    <mergeCell ref="L8:M8"/>
    <mergeCell ref="L9:M9"/>
    <mergeCell ref="L10:M10"/>
    <mergeCell ref="L11:M11"/>
    <mergeCell ref="N13:O13"/>
    <mergeCell ref="N14:O14"/>
    <mergeCell ref="L18:M18"/>
    <mergeCell ref="L19:M19"/>
    <mergeCell ref="L16:M16"/>
    <mergeCell ref="L17:M17"/>
    <mergeCell ref="N18:O18"/>
    <mergeCell ref="N15:O15"/>
    <mergeCell ref="N9:O9"/>
    <mergeCell ref="N10:O10"/>
    <mergeCell ref="N11:O11"/>
    <mergeCell ref="N12:O12"/>
    <mergeCell ref="H16:I16"/>
    <mergeCell ref="H17:I17"/>
    <mergeCell ref="J13:K13"/>
    <mergeCell ref="J17:K17"/>
    <mergeCell ref="L12:M12"/>
    <mergeCell ref="L13:M13"/>
    <mergeCell ref="L14:M14"/>
    <mergeCell ref="L15:M15"/>
    <mergeCell ref="J14:K14"/>
    <mergeCell ref="H14:I14"/>
    <mergeCell ref="H15:I15"/>
    <mergeCell ref="J15:K15"/>
    <mergeCell ref="J16:K16"/>
    <mergeCell ref="J18:K18"/>
    <mergeCell ref="H18:I18"/>
    <mergeCell ref="F19:G19"/>
    <mergeCell ref="F20:G20"/>
    <mergeCell ref="F18:G18"/>
    <mergeCell ref="H19:I19"/>
    <mergeCell ref="J20:K20"/>
    <mergeCell ref="J19:K19"/>
    <mergeCell ref="A67:A75"/>
    <mergeCell ref="A23:A31"/>
    <mergeCell ref="A34:A42"/>
    <mergeCell ref="A45:A53"/>
    <mergeCell ref="A56:A64"/>
    <mergeCell ref="A78:A86"/>
    <mergeCell ref="A89:A97"/>
    <mergeCell ref="A144:A152"/>
    <mergeCell ref="A100:A108"/>
    <mergeCell ref="A111:A119"/>
    <mergeCell ref="A122:A130"/>
    <mergeCell ref="A133:A141"/>
    <mergeCell ref="F8:G8"/>
    <mergeCell ref="F9:G9"/>
    <mergeCell ref="F17:G17"/>
    <mergeCell ref="F11:G11"/>
    <mergeCell ref="F12:G12"/>
    <mergeCell ref="F13:G13"/>
    <mergeCell ref="F14:G14"/>
    <mergeCell ref="B16:E16"/>
    <mergeCell ref="B17:E17"/>
    <mergeCell ref="F15:G15"/>
    <mergeCell ref="F16:G16"/>
    <mergeCell ref="B8:E8"/>
    <mergeCell ref="B13:E13"/>
    <mergeCell ref="B14:E14"/>
    <mergeCell ref="B15:E15"/>
    <mergeCell ref="B11:E11"/>
    <mergeCell ref="H20:I20"/>
    <mergeCell ref="H9:I9"/>
    <mergeCell ref="H10:I10"/>
    <mergeCell ref="H11:I11"/>
    <mergeCell ref="H12:I12"/>
    <mergeCell ref="H13:I13"/>
    <mergeCell ref="B19:E19"/>
    <mergeCell ref="A20:E20"/>
    <mergeCell ref="B18:E18"/>
    <mergeCell ref="Q3:S3"/>
    <mergeCell ref="A1:N2"/>
    <mergeCell ref="A3:G4"/>
    <mergeCell ref="AC1:AD1"/>
    <mergeCell ref="AF1:AI1"/>
    <mergeCell ref="Q1:R1"/>
    <mergeCell ref="T1:U1"/>
    <mergeCell ref="W1:X1"/>
    <mergeCell ref="Z1:AA1"/>
    <mergeCell ref="AG3:AI4"/>
    <mergeCell ref="V3:AF4"/>
    <mergeCell ref="H3:N4"/>
  </mergeCells>
  <phoneticPr fontId="0" type="noConversion"/>
  <conditionalFormatting sqref="AI28 P8:Q19 AI39 AI50 AI61 AI72 AI83 AI94 AI105 AI116 AI127 AI138 AI149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paperSize="9" scale="68" orientation="portrait" horizontalDpi="4294967293" r:id="rId1"/>
  <headerFooter alignWithMargins="0">
    <oddHeader>&amp;A</oddHeader>
    <oddFooter>&amp;R&amp;P</oddFooter>
  </headerFooter>
  <rowBreaks count="1" manualBreakCount="1">
    <brk id="76" max="34" man="1"/>
  </rowBreaks>
  <ignoredErrors>
    <ignoredError sqref="AH26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Przykład</vt:lpstr>
      <vt:lpstr>Rok 2023</vt:lpstr>
      <vt:lpstr>Przykład!Obszar_wydruku</vt:lpstr>
      <vt:lpstr>'Rok 2023'!Obszar_wydruku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Patka</cp:lastModifiedBy>
  <cp:lastPrinted>2023-01-01T11:26:41Z</cp:lastPrinted>
  <dcterms:created xsi:type="dcterms:W3CDTF">1997-02-26T13:46:56Z</dcterms:created>
  <dcterms:modified xsi:type="dcterms:W3CDTF">2023-01-01T11:30:46Z</dcterms:modified>
</cp:coreProperties>
</file>